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CO35"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<sst xmlns="http://schemas.openxmlformats.org/spreadsheetml/2006/main" count="1166" uniqueCount="626">
  <si>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</si>
  <si>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</si>
  <si>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</si>
  <si>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</si>
  <si>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</si>
  <si>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</si>
  <si>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</si>
  <si>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</si>
  <si>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</si>
  <si>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</si>
  <si>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</si>
  <si>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</si>
  <si>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</si>
  <si>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</si>
  <si>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</si>
  <si>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</si>
  <si>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</si>
  <si>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</si>
  <si>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</si>
  <si>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</si>
  <si>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</si>
  <si>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</si>
  <si>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</si>
  <si>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</si>
  <si>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</si>
  <si>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</si>
  <si>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</si>
  <si>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</si>
  <si>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</si>
  <si>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</si>
  <si>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</si>
  <si>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</si>
  <si>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</si>
  <si>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</si>
  <si>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</si>
  <si>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</si>
  <si>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</si>
  <si>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</si>
  <si>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</si>
  <si>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</si>
  <si>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</si>
  <si>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</si>
  <si>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</si>
  <si>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</si>
  <si>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</si>
  <si>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</si>
  <si>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</si>
  <si>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</si>
  <si>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</si>
  <si>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</si>
  <si>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</si>
  <si>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</si>
  <si>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</si>
  <si>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</si>
  <si>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</si>
  <si>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</si>
  <si>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</si>
  <si>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</si>
  <si>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</si>
  <si>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</si>
  <si>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</si>
  <si>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</si>
  <si>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</si>
  <si>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</si>
  <si>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</si>
  <si>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</si>
  <si>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</si>
  <si>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</si>
  <si>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</si>
  <si>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</si>
  <si>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</si>
  <si>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</si>
  <si>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</si>
  <si>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</si>
  <si>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</si>
  <si>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</si>
  <si>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</si>
  <si>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</si>
  <si>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</si>
  <si>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</si>
  <si>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</si>
  <si>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</si>
  <si>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</si>
  <si>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</si>
  <si>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</si>
  <si>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</si>
  <si>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</si>
  <si>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</si>
  <si>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</si>
  <si>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</si>
  <si>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</si>
  <si>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</si>
  <si>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</si>
  <si>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</si>
  <si>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</si>
  <si>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</si>
  <si>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</si>
  <si>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</si>
  <si>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</si>
  <si>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</si>
  <si>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</si>
  <si>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</si>
  <si>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</si>
  <si>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</si>
  <si>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</si>
  <si>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</si>
  <si>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</si>
  <si>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</si>
  <si>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</si>
  <si>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</si>
  <si>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</si>
  <si>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</si>
  <si>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</si>
  <si>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</si>
  <si>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</si>
  <si>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</si>
  <si>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</si>
  <si>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</si>
  <si>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</si>
  <si>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</si>
  <si>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</si>
  <si>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</si>
  <si>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</si>
  <si>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</si>
  <si>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</si>
  <si>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</si>
  <si>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</si>
  <si>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</si>
  <si>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</si>
  <si>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</si>
  <si>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</si>
  <si>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</si>
  <si>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</si>
  <si>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</si>
  <si>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</si>
  <si>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</si>
  <si>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</si>
  <si>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</si>
  <si>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</si>
  <si>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</si>
  <si>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</si>
  <si>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</si>
  <si>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</si>
  <si>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</si>
  <si>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</si>
  <si>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</si>
  <si>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</si>
  <si>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</si>
  <si>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</si>
  <si>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</si>
  <si>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</si>
  <si>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</si>
  <si>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</si>
  <si>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</si>
  <si>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</si>
  <si>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</si>
  <si>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</si>
  <si>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</si>
  <si>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</si>
  <si>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</si>
  <si>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</si>
  <si>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</si>
  <si>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</si>
  <si>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</si>
  <si>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</si>
  <si>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</si>
  <si>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</si>
  <si>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</si>
  <si>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</si>
  <si>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</si>
  <si>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</si>
  <si>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</si>
  <si>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</si>
  <si>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</si>
  <si>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</si>
  <si>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</si>
  <si>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</si>
  <si>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</si>
  <si>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</si>
  <si>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</si>
  <si>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</si>
  <si>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</si>
  <si>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</si>
  <si>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</si>
  <si>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</si>
  <si>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</si>
  <si>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</si>
  <si>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</si>
  <si>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</si>
  <si>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</si>
  <si>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</si>
  <si>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</si>
  <si>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</si>
  <si>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</si>
  <si>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</si>
  <si>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</si>
  <si>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</si>
  <si>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</si>
  <si>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</si>
  <si>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</si>
  <si>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</si>
  <si>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</si>
  <si>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</si>
  <si>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</si>
  <si>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</si>
  <si>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</si>
  <si>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</si>
  <si>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</si>
  <si>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</si>
  <si>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</si>
  <si>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</si>
  <si>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</si>
  <si>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</si>
  <si>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</si>
  <si>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</si>
  <si>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</si>
  <si>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</si>
  <si>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</si>
  <si>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</si>
  <si>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</si>
  <si>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</si>
  <si>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</si>
  <si>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</si>
  <si>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</si>
  <si>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</si>
  <si>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</si>
  <si>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</si>
  <si>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</si>
  <si>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</si>
  <si>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</si>
  <si>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</si>
  <si>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</si>
  <si>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</si>
  <si>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</si>
  <si>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</si>
  <si>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</si>
  <si>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</si>
  <si>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</si>
  <si>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</si>
  <si>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</si>
  <si>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</si>
  <si>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</si>
  <si>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</si>
  <si>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</si>
  <si>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</si>
  <si>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</si>
  <si>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</si>
  <si>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</si>
  <si>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</si>
  <si>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</si>
  <si>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</si>
  <si>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</si>
  <si>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</si>
  <si>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</si>
  <si>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</si>
  <si>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</si>
  <si>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</si>
  <si>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</si>
  <si>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</si>
  <si>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</si>
  <si>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</si>
  <si>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</si>
  <si>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</si>
  <si>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</si>
  <si>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</si>
  <si>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</si>
  <si>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</si>
  <si>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</si>
  <si>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</si>
  <si>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</si>
  <si>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</si>
  <si>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</si>
  <si>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</si>
  <si>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</si>
  <si>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</si>
  <si>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</si>
  <si>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</si>
  <si>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</si>
  <si>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</si>
  <si>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</si>
  <si>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</si>
  <si>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</si>
  <si>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</si>
  <si>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</si>
  <si>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</si>
  <si>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</si>
  <si>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</si>
  <si>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</si>
  <si>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</si>
  <si>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</si>
  <si>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</si>
  <si>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</si>
  <si>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</si>
  <si>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</si>
  <si>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</si>
  <si>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</si>
  <si>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</si>
  <si>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</si>
  <si>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</si>
  <si>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</si>
  <si>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</si>
  <si>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</si>
  <si>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</si>
  <si>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</si>
  <si>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</si>
  <si>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</si>
  <si>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</si>
  <si>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</si>
  <si>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</si>
  <si>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</si>
  <si>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</si>
  <si>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</si>
  <si>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</si>
  <si>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</si>
  <si>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</si>
  <si>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</si>
  <si>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</si>
  <si>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</si>
  <si>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</si>
  <si>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</si>
  <si>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</si>
  <si>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</si>
  <si>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</si>
  <si>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</si>
  <si>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</si>
  <si>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</si>
  <si>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</si>
  <si>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</si>
  <si>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</si>
  <si>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</si>
  <si>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</si>
  <si>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</si>
  <si>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</si>
  <si>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</si>
  <si>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</si>
  <si>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</si>
  <si>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</si>
  <si>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</si>
  <si>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</si>
  <si>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</si>
  <si>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</si>
  <si>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</si>
  <si>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</si>
  <si>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</si>
  <si>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</si>
  <si>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</si>
  <si>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</si>
  <si>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</si>
  <si>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</si>
  <si>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</si>
  <si>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</si>
  <si>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</si>
  <si>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</si>
  <si>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</si>
  <si>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</si>
  <si>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</si>
  <si>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</si>
  <si>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</si>
  <si>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</si>
  <si>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</si>
  <si>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</si>
  <si>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</si>
  <si>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</si>
  <si>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</si>
  <si>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</si>
  <si>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</si>
  <si>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</si>
  <si>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</si>
  <si>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</si>
  <si>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</si>
  <si>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</si>
  <si>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</si>
  <si>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</si>
  <si>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</si>
  <si>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</si>
  <si>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</si>
  <si>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</si>
  <si>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</si>
  <si>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</si>
  <si>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</si>
  <si>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</si>
  <si>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</si>
  <si>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</si>
  <si>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</si>
  <si>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</si>
  <si>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</si>
  <si>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</si>
  <si>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</si>
  <si>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</si>
  <si>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</si>
  <si>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</si>
  <si>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</si>
  <si>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</si>
  <si>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</si>
  <si>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</si>
  <si>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</si>
  <si>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</si>
  <si>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</si>
  <si>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</si>
  <si>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</si>
  <si>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</si>
  <si>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</si>
  <si>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</si>
  <si>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</si>
  <si>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</si>
  <si>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</si>
  <si>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</si>
  <si>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</si>
  <si>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</si>
  <si>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t>
    <phoneticPr fontId="5"/>
  </si>
  <si>
    <t>上水道事業会計</t>
    <phoneticPr fontId="5"/>
  </si>
  <si>
    <t>法適用企業</t>
    <phoneticPr fontId="5"/>
  </si>
  <si>
    <t>簡易水道事業会計</t>
    <phoneticPr fontId="5"/>
  </si>
  <si>
    <t>法適用企業</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</si>
  <si>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</si>
  <si>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</si>
  <si>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</si>
  <si>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</si>
  <si>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</si>
  <si>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</si>
  <si>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</si>
  <si>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</si>
  <si>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</si>
  <si>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</si>
  <si>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</si>
  <si>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</si>
  <si>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</si>
  <si>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</si>
  <si>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</si>
  <si>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</si>
  <si>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</si>
  <si>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</si>
  <si>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</si>
  <si>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</si>
  <si>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</si>
  <si>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</si>
  <si>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</si>
  <si>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</si>
  <si>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</si>
  <si>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</si>
  <si>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</si>
  <si>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</si>
  <si>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</si>
  <si>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</si>
  <si>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</si>
  <si>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</si>
  <si>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</si>
  <si>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</si>
  <si>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</si>
  <si>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</si>
  <si>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</si>
  <si>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</si>
  <si>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</si>
  <si>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</si>
  <si>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</si>
  <si>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</si>
  <si>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</si>
  <si>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</si>
  <si>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</si>
  <si>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</si>
  <si>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</si>
  <si>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</si>
  <si>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</si>
  <si>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</si>
  <si>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</si>
  <si>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</si>
  <si>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</si>
  <si>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</si>
  <si>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</si>
  <si>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</si>
  <si>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</si>
  <si>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</si>
  <si>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</si>
  <si>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</si>
  <si>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</si>
  <si>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</si>
  <si>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</si>
  <si>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</si>
  <si>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</si>
  <si>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</si>
  <si>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</si>
  <si>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</si>
  <si>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</si>
  <si>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</si>
  <si>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</si>
  <si>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</si>
  <si>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</si>
  <si>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</si>
  <si>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</si>
  <si>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</si>
  <si>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</si>
  <si>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</si>
  <si>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</si>
  <si>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</si>
  <si>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</si>
  <si>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</si>
  <si>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</si>
  <si>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</si>
  <si>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</si>
  <si>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</si>
  <si>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</si>
  <si>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</si>
  <si>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</si>
  <si>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</si>
  <si>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</si>
  <si>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</si>
  <si>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</si>
  <si>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</si>
  <si>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</si>
  <si>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</si>
  <si>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</si>
  <si>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</si>
  <si>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</si>
  <si>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</si>
  <si>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</si>
  <si>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</si>
  <si>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</si>
  <si>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</si>
  <si>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</si>
  <si>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</si>
  <si>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</si>
  <si>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</si>
  <si>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</si>
  <si>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</si>
  <si>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</si>
  <si>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</si>
  <si>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</si>
  <si>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</si>
  <si>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</si>
  <si>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</si>
  <si>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</si>
  <si>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</si>
  <si>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</si>
  <si>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</si>
  <si>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</si>
  <si>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</si>
  <si>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</si>
  <si>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</si>
  <si>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</si>
  <si>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</si>
  <si>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</si>
  <si>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</si>
  <si>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</si>
  <si>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</si>
  <si>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</si>
  <si>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</si>
  <si>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</si>
  <si>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</si>
  <si>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</si>
  <si>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</si>
  <si>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</si>
  <si>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</si>
  <si>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</si>
  <si>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</si>
  <si>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</si>
  <si>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</si>
  <si>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</si>
  <si>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</si>
  <si>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</si>
  <si>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</si>
  <si>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</si>
  <si>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</si>
  <si>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</si>
  <si>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</si>
  <si>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</si>
  <si>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</si>
  <si>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</si>
  <si>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</si>
  <si>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</si>
  <si>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</si>
  <si>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</si>
  <si>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</si>
  <si>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2.01</t>
  </si>
  <si>
    <t>▲ 5.07</t>
  </si>
  <si>
    <t>一般会計</t>
  </si>
  <si>
    <t>上水道事業会計</t>
  </si>
  <si>
    <t>介護保険特別会計</t>
  </si>
  <si>
    <t>簡易水道事業会計</t>
  </si>
  <si>
    <t>公共下水道事業会計</t>
  </si>
  <si>
    <t>田富よし原処理センター事業特別会計</t>
  </si>
  <si>
    <t>国民健康保険特別会計</t>
  </si>
  <si>
    <t>農業集落排水事業会計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</si>
  <si>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</si>
  <si>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</si>
  <si>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</si>
  <si>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</si>
  <si>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</si>
  <si>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</si>
  <si>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</si>
  <si>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</si>
  <si>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</si>
  <si>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</si>
  <si>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</si>
  <si>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</si>
  <si>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</si>
  <si>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</si>
  <si>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</si>
  <si>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</si>
  <si>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三郡衛生組合（一般会計）</t>
  </si>
  <si>
    <t>三郡衛生組合（し尿処理事業特別会計）</t>
  </si>
  <si>
    <t>三郡衛生組合（火葬事業特別会計）</t>
  </si>
  <si>
    <t>甲府地区広域行政事務組合（一般会計）</t>
  </si>
  <si>
    <t>甲府地区広域行政事務組合（消防事業特別会計）</t>
  </si>
  <si>
    <t>甲府地区広域行政事務組合（国母公園事業特別会計）</t>
  </si>
  <si>
    <t>東八代広域行政事務組合</t>
  </si>
  <si>
    <t>山梨県後期高齢者医療広域連合（一般会計)</t>
    <rPh sb="10" eb="12">
      <t>コウイキ</t>
    </rPh>
    <phoneticPr fontId="2"/>
  </si>
  <si>
    <t>山梨県後期高齢者医療広域連合（特別会計)</t>
    <rPh sb="10" eb="12">
      <t>コウイキ</t>
    </rPh>
    <rPh sb="15" eb="17">
      <t>トクベツ</t>
    </rPh>
    <phoneticPr fontId="2"/>
  </si>
  <si>
    <t>山梨西部広域環境組合（一般会計）</t>
    <rPh sb="0" eb="2">
      <t>ヤマナシ</t>
    </rPh>
    <rPh sb="2" eb="4">
      <t>セイブ</t>
    </rPh>
    <rPh sb="4" eb="6">
      <t>コウイキ</t>
    </rPh>
    <rPh sb="6" eb="8">
      <t>カンキョウ</t>
    </rPh>
    <rPh sb="8" eb="10">
      <t>クミアイ</t>
    </rPh>
    <rPh sb="11" eb="13">
      <t>イッパン</t>
    </rPh>
    <rPh sb="13" eb="15">
      <t>カイケイ</t>
    </rPh>
    <phoneticPr fontId="2"/>
  </si>
  <si>
    <t>中央市農業振興公社</t>
    <rPh sb="0" eb="3">
      <t>チュウオウシ</t>
    </rPh>
    <rPh sb="3" eb="5">
      <t>ノウギョウ</t>
    </rPh>
    <rPh sb="5" eb="7">
      <t>シンコウ</t>
    </rPh>
    <rPh sb="7" eb="9">
      <t>コウシャ</t>
    </rPh>
    <phoneticPr fontId="2"/>
  </si>
  <si>
    <t>まちづくり振興基金</t>
  </si>
  <si>
    <t>公共施設等整備基金</t>
  </si>
  <si>
    <t>リニア沿線公共施設等移転整備基金</t>
  </si>
  <si>
    <t>地域福祉基金</t>
  </si>
  <si>
    <t>ふるさと応援基金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</si>
  <si>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</si>
  <si>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</si>
  <si>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</si>
  <si>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</si>
  <si>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</si>
  <si>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</si>
  <si>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</si>
  <si>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</si>
  <si>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</si>
  <si>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</si>
  <si>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財政調整基金等の充当可能基金の増加により減少（改善）し、引き続き類似団体内平均値を下回っている。有形固定資産減価償却率については、大型建設事業の影響により令和元年度に減少する動きを見せ、令和２年度においても類似団体内平均値を下回っている。
今後は、地方債残高の増加により将来負担比率は増加（悪化）する見込みである。また、有形固定資産減価償却率については、新規の公共施設の建設が進められているため減少するものと見込まれる。
これからも後世への負担や公共施設の効率的な活用などを総合的に勘案し、公共施設のマネジメントに取り組んでいく。</t>
    <rPh sb="7" eb="13">
      <t>ザイセイチョウセイキキン</t>
    </rPh>
    <rPh sb="13" eb="14">
      <t>トウ</t>
    </rPh>
    <rPh sb="15" eb="19">
      <t>ジュウトウカノウ</t>
    </rPh>
    <rPh sb="19" eb="21">
      <t>キキン</t>
    </rPh>
    <rPh sb="27" eb="29">
      <t>ゲンショウ</t>
    </rPh>
    <rPh sb="30" eb="32">
      <t>カイゼン</t>
    </rPh>
    <rPh sb="35" eb="36">
      <t>ヒ</t>
    </rPh>
    <rPh sb="37" eb="38">
      <t>ツヅ</t>
    </rPh>
    <rPh sb="72" eb="78">
      <t>オオガタケンセツジギョウ</t>
    </rPh>
    <rPh sb="79" eb="81">
      <t>エイキョウ</t>
    </rPh>
    <rPh sb="84" eb="86">
      <t>レイワ</t>
    </rPh>
    <rPh sb="86" eb="89">
      <t>ガンネンド</t>
    </rPh>
    <rPh sb="90" eb="92">
      <t>ゲンショウ</t>
    </rPh>
    <rPh sb="94" eb="95">
      <t>ウゴ</t>
    </rPh>
    <rPh sb="97" eb="98">
      <t>ミ</t>
    </rPh>
    <rPh sb="100" eb="102">
      <t>レイワ</t>
    </rPh>
    <rPh sb="103" eb="105">
      <t>ネンド</t>
    </rPh>
    <phoneticPr fontId="5"/>
  </si>
  <si>
    <t>類似団体内平均値と比べて、将来負担比率、実質公債費比率ともに低い水準となっている。将来負担比率については、地方債残高の増加により、しばらくの間は増加（悪化）するものと見込まれる。実質公債費比率については、令和２年度に公営企業債の財源に充てられたと認められる準元利償還金が減少したことにより、実質公債費比率も減少（改善）した。今後も引き続き、老朽化した施設の維持修繕事業等に対する地方債の発行等により地方債残高・償還費が増加すると見込まれ、将来負担比率が増加（悪化）することが予想される。後世への負担が少しでも軽減するよう、事業の平準化・事業費及び地方債発行額の抑制、基金への積立て等を進め、財政の健全化に努める。</t>
    <rPh sb="108" eb="113">
      <t>コウエイキギョウサイ</t>
    </rPh>
    <rPh sb="128" eb="134">
      <t>ジュンガンリショウカンキン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</si>
</sst>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B1C2-4455-BE1D-96E22FCFE1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32863</c:v>
                </c:pt>
                <c:pt idx="1">
                  <c:v>74280</c:v>
                </c:pt>
                <c:pt idx="2">
                  <c:v>157815</c:v>
                </c:pt>
                <c:pt idx="3">
                  <c:v>125143</c:v>
                </c:pt>
                <c:pt idx="4">
                  <c:v>78588</c:v>
                </c:pt>
              </c:numCache>
            </c:numRef>
          </c:val>
          <c:smooth val="0"/>
          <c:extLst>
            <c:ext xmlns:c16="http://schemas.microsoft.com/office/drawing/2014/chart" uri="{C3380CC4-5D6E-409C-BE32-E72D297353CC}">
              <c16:uniqueId val="{00000001-B1C2-4455-BE1D-96E22FCFE1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6.97</c:v>
                </c:pt>
                <c:pt idx="1">
                  <c:v>12.51</c:v>
                </c:pt>
                <c:pt idx="2">
                  <c:v>9.9499999999999993</c:v>
                </c:pt>
                <c:pt idx="3">
                  <c:v>15.16</c:v>
                </c:pt>
                <c:pt idx="4">
                  <c:v>16.39</c:v>
                </c:pt>
              </c:numCache>
            </c:numRef>
          </c:val>
          <c:extLst>
            <c:ext xmlns:c16="http://schemas.microsoft.com/office/drawing/2014/chart" uri="{C3380CC4-5D6E-409C-BE32-E72D297353CC}">
              <c16:uniqueId val="{00000000-B9D6-41B9-9AAE-E7309EB5C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43.07</c:v>
                </c:pt>
                <c:pt idx="1">
                  <c:v>38.020000000000003</c:v>
                </c:pt>
                <c:pt idx="2">
                  <c:v>35.44</c:v>
                </c:pt>
                <c:pt idx="3">
                  <c:v>31.66</c:v>
                </c:pt>
                <c:pt idx="4">
                  <c:v>33.369999999999997</c:v>
                </c:pt>
              </c:numCache>
            </c:numRef>
          </c:val>
          <c:extLst>
            <c:ext xmlns:c16="http://schemas.microsoft.com/office/drawing/2014/chart" uri="{C3380CC4-5D6E-409C-BE32-E72D297353CC}">
              <c16:uniqueId val="{00000001-B9D6-41B9-9AAE-E7309EB5C7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-2.0099999999999998</c:v>
                </c:pt>
                <c:pt idx="1">
                  <c:v>0.47</c:v>
                </c:pt>
                <c:pt idx="2">
                  <c:v>-5.07</c:v>
                </c:pt>
                <c:pt idx="3">
                  <c:v>1.23</c:v>
                </c:pt>
                <c:pt idx="4">
                  <c:v>3.79</c:v>
                </c:pt>
              </c:numCache>
            </c:numRef>
          </c:val>
          <c:smooth val="0"/>
          <c:extLst>
            <c:ext xmlns:c16="http://schemas.microsoft.com/office/drawing/2014/chart" uri="{C3380CC4-5D6E-409C-BE32-E72D297353CC}">
              <c16:uniqueId val="{00000002-B9D6-41B9-9AAE-E7309EB5C7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0.78</c:v>
                </c:pt>
                <c:pt idx="2">
                  <c:v>#N/A</c:v>
                </c:pt>
                <c:pt idx="3">
                  <c:v>0.76</c:v>
                </c:pt>
                <c:pt idx="4">
                  <c:v>#N/A</c:v>
                </c:pt>
                <c:pt idx="5">
                  <c:v>0.88</c:v>
                </c:pt>
                <c:pt idx="6">
                  <c:v>#N/A</c:v>
                </c:pt>
                <c:pt idx="7">
                  <c:v>1.56</c:v>
                </c:pt>
                <c:pt idx="8">
                  <c:v>#N/A</c:v>
                </c:pt>
                <c:pt idx="9">
                  <c:v>0.02</c:v>
                </c:pt>
              </c:numCache>
            </c:numRef>
          </c:val>
          <c:extLst>
            <c:ext xmlns:c16="http://schemas.microsoft.com/office/drawing/2014/chart" uri="{C3380CC4-5D6E-409C-BE32-E72D297353CC}">
              <c16:uniqueId val="{00000000-4BBB-460A-89F1-C0330E05BC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BB-460A-89F1-C0330E05BC5D}"/>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0.17</c:v>
                </c:pt>
              </c:numCache>
            </c:numRef>
          </c:val>
          <c:extLst>
            <c:ext xmlns:c16="http://schemas.microsoft.com/office/drawing/2014/chart" uri="{C3380CC4-5D6E-409C-BE32-E72D297353CC}">
              <c16:uniqueId val="{00000002-4BBB-460A-89F1-C0330E05BC5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1.53</c:v>
                </c:pt>
                <c:pt idx="2">
                  <c:v>#N/A</c:v>
                </c:pt>
                <c:pt idx="3">
                  <c:v>0.36</c:v>
                </c:pt>
                <c:pt idx="4">
                  <c:v>#N/A</c:v>
                </c:pt>
                <c:pt idx="5">
                  <c:v>0.02</c:v>
                </c:pt>
                <c:pt idx="6">
                  <c:v>#N/A</c:v>
                </c:pt>
                <c:pt idx="7">
                  <c:v>0.42</c:v>
                </c:pt>
                <c:pt idx="8">
                  <c:v>#N/A</c:v>
                </c:pt>
                <c:pt idx="9">
                  <c:v>0.33</c:v>
                </c:pt>
              </c:numCache>
            </c:numRef>
          </c:val>
          <c:extLst>
            <c:ext xmlns:c16="http://schemas.microsoft.com/office/drawing/2014/chart" uri="{C3380CC4-5D6E-409C-BE32-E72D297353CC}">
              <c16:uniqueId val="{00000003-4BBB-460A-89F1-C0330E05BC5D}"/>
            </c:ext>
          </c:extLst>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0.22</c:v>
                </c:pt>
                <c:pt idx="2">
                  <c:v>#N/A</c:v>
                </c:pt>
                <c:pt idx="3">
                  <c:v>0.37</c:v>
                </c:pt>
                <c:pt idx="4">
                  <c:v>#N/A</c:v>
                </c:pt>
                <c:pt idx="5">
                  <c:v>0.47</c:v>
                </c:pt>
                <c:pt idx="6">
                  <c:v>#N/A</c:v>
                </c:pt>
                <c:pt idx="7">
                  <c:v>0.55000000000000004</c:v>
                </c:pt>
                <c:pt idx="8">
                  <c:v>#N/A</c:v>
                </c:pt>
                <c:pt idx="9">
                  <c:v>0.67</c:v>
                </c:pt>
              </c:numCache>
            </c:numRef>
          </c:val>
          <c:extLst>
            <c:ext xmlns:c16="http://schemas.microsoft.com/office/drawing/2014/chart" uri="{C3380CC4-5D6E-409C-BE32-E72D297353CC}">
              <c16:uniqueId val="{00000004-4BBB-460A-89F1-C0330E05BC5D}"/>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1.34</c:v>
                </c:pt>
              </c:numCache>
            </c:numRef>
          </c:val>
          <c:extLst>
            <c:ext xmlns:c16="http://schemas.microsoft.com/office/drawing/2014/chart" uri="{C3380CC4-5D6E-409C-BE32-E72D297353CC}">
              <c16:uniqueId val="{00000005-4BBB-460A-89F1-C0330E05BC5D}"/>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1.57</c:v>
                </c:pt>
              </c:numCache>
            </c:numRef>
          </c:val>
          <c:extLst>
            <c:ext xmlns:c16="http://schemas.microsoft.com/office/drawing/2014/chart" uri="{C3380CC4-5D6E-409C-BE32-E72D297353CC}">
              <c16:uniqueId val="{00000006-4BBB-460A-89F1-C0330E05BC5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1.99</c:v>
                </c:pt>
                <c:pt idx="2">
                  <c:v>#N/A</c:v>
                </c:pt>
                <c:pt idx="3">
                  <c:v>1.73</c:v>
                </c:pt>
                <c:pt idx="4">
                  <c:v>#N/A</c:v>
                </c:pt>
                <c:pt idx="5">
                  <c:v>0.67</c:v>
                </c:pt>
                <c:pt idx="6">
                  <c:v>#N/A</c:v>
                </c:pt>
                <c:pt idx="7">
                  <c:v>0.62</c:v>
                </c:pt>
                <c:pt idx="8">
                  <c:v>#N/A</c:v>
                </c:pt>
                <c:pt idx="9">
                  <c:v>1.6</c:v>
                </c:pt>
              </c:numCache>
            </c:numRef>
          </c:val>
          <c:extLst>
            <c:ext xmlns:c16="http://schemas.microsoft.com/office/drawing/2014/chart" uri="{C3380CC4-5D6E-409C-BE32-E72D297353CC}">
              <c16:uniqueId val="{00000007-4BBB-460A-89F1-C0330E05BC5D}"/>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4.6399999999999997</c:v>
                </c:pt>
                <c:pt idx="2">
                  <c:v>#N/A</c:v>
                </c:pt>
                <c:pt idx="3">
                  <c:v>4.6900000000000004</c:v>
                </c:pt>
                <c:pt idx="4">
                  <c:v>#N/A</c:v>
                </c:pt>
                <c:pt idx="5">
                  <c:v>5.17</c:v>
                </c:pt>
                <c:pt idx="6">
                  <c:v>#N/A</c:v>
                </c:pt>
                <c:pt idx="7">
                  <c:v>4.7699999999999996</c:v>
                </c:pt>
                <c:pt idx="8">
                  <c:v>#N/A</c:v>
                </c:pt>
                <c:pt idx="9">
                  <c:v>3.95</c:v>
                </c:pt>
              </c:numCache>
            </c:numRef>
          </c:val>
          <c:extLst>
            <c:ext xmlns:c16="http://schemas.microsoft.com/office/drawing/2014/chart" uri="{C3380CC4-5D6E-409C-BE32-E72D297353CC}">
              <c16:uniqueId val="{00000008-4BBB-460A-89F1-C0330E05BC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6.74</c:v>
                </c:pt>
                <c:pt idx="2">
                  <c:v>#N/A</c:v>
                </c:pt>
                <c:pt idx="3">
                  <c:v>12.14</c:v>
                </c:pt>
                <c:pt idx="4">
                  <c:v>#N/A</c:v>
                </c:pt>
                <c:pt idx="5">
                  <c:v>9.4700000000000006</c:v>
                </c:pt>
                <c:pt idx="6">
                  <c:v>#N/A</c:v>
                </c:pt>
                <c:pt idx="7">
                  <c:v>14.6</c:v>
                </c:pt>
                <c:pt idx="8">
                  <c:v>#N/A</c:v>
                </c:pt>
                <c:pt idx="9">
                  <c:v>15.71</c:v>
                </c:pt>
              </c:numCache>
            </c:numRef>
          </c:val>
          <c:extLst>
            <c:ext xmlns:c16="http://schemas.microsoft.com/office/drawing/2014/chart" uri="{C3380CC4-5D6E-409C-BE32-E72D297353CC}">
              <c16:uniqueId val="{00000009-4BBB-460A-89F1-C0330E05BC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1422</c:v>
                </c:pt>
                <c:pt idx="5">
                  <c:v>1431</c:v>
                </c:pt>
                <c:pt idx="8">
                  <c:v>1451</c:v>
                </c:pt>
                <c:pt idx="11">
                  <c:v>1349</c:v>
                </c:pt>
                <c:pt idx="14">
                  <c:v>1327</c:v>
                </c:pt>
              </c:numCache>
            </c:numRef>
          </c:val>
          <c:extLst>
            <c:ext xmlns:c16="http://schemas.microsoft.com/office/drawing/2014/chart" uri="{C3380CC4-5D6E-409C-BE32-E72D297353CC}">
              <c16:uniqueId val="{00000000-5F9F-447C-A9B4-FF825B616D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9F-447C-A9B4-FF825B616D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c:v>
                </c:pt>
                <c:pt idx="3">
                  <c:v>17</c:v>
                </c:pt>
                <c:pt idx="6">
                  <c:v>14</c:v>
                </c:pt>
                <c:pt idx="9">
                  <c:v>13</c:v>
                </c:pt>
                <c:pt idx="12">
                  <c:v>12</c:v>
                </c:pt>
              </c:numCache>
            </c:numRef>
          </c:val>
          <c:extLst>
            <c:ext xmlns:c16="http://schemas.microsoft.com/office/drawing/2014/chart" uri="{C3380CC4-5D6E-409C-BE32-E72D297353CC}">
              <c16:uniqueId val="{00000002-5F9F-447C-A9B4-FF825B616D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52</c:v>
                </c:pt>
                <c:pt idx="6">
                  <c:v>61</c:v>
                </c:pt>
                <c:pt idx="9">
                  <c:v>74</c:v>
                </c:pt>
                <c:pt idx="12">
                  <c:v>75</c:v>
                </c:pt>
              </c:numCache>
            </c:numRef>
          </c:val>
          <c:extLst>
            <c:ext xmlns:c16="http://schemas.microsoft.com/office/drawing/2014/chart" uri="{C3380CC4-5D6E-409C-BE32-E72D297353CC}">
              <c16:uniqueId val="{00000003-5F9F-447C-A9B4-FF825B616D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731</c:v>
                </c:pt>
                <c:pt idx="3">
                  <c:v>797</c:v>
                </c:pt>
                <c:pt idx="6">
                  <c:v>741</c:v>
                </c:pt>
                <c:pt idx="9">
                  <c:v>603</c:v>
                </c:pt>
                <c:pt idx="12">
                  <c:v>485</c:v>
                </c:pt>
              </c:numCache>
            </c:numRef>
          </c:val>
          <c:extLst>
            <c:ext xmlns:c16="http://schemas.microsoft.com/office/drawing/2014/chart" uri="{C3380CC4-5D6E-409C-BE32-E72D297353CC}">
              <c16:uniqueId val="{00000004-5F9F-447C-A9B4-FF825B616D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9F-447C-A9B4-FF825B616D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9F-447C-A9B4-FF825B616D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1284</c:v>
                </c:pt>
                <c:pt idx="3">
                  <c:v>1237</c:v>
                </c:pt>
                <c:pt idx="6">
                  <c:v>1226</c:v>
                </c:pt>
                <c:pt idx="9">
                  <c:v>1259</c:v>
                </c:pt>
                <c:pt idx="12">
                  <c:v>1272</c:v>
                </c:pt>
              </c:numCache>
            </c:numRef>
          </c:val>
          <c:extLst>
            <c:ext xmlns:c16="http://schemas.microsoft.com/office/drawing/2014/chart" uri="{C3380CC4-5D6E-409C-BE32-E72D297353CC}">
              <c16:uniqueId val="{00000007-5F9F-447C-A9B4-FF825B616D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664</c:v>
                </c:pt>
                <c:pt idx="2">
                  <c:v>#N/A</c:v>
                </c:pt>
                <c:pt idx="3">
                  <c:v>#N/A</c:v>
                </c:pt>
                <c:pt idx="4">
                  <c:v>672</c:v>
                </c:pt>
                <c:pt idx="5">
                  <c:v>#N/A</c:v>
                </c:pt>
                <c:pt idx="6">
                  <c:v>#N/A</c:v>
                </c:pt>
                <c:pt idx="7">
                  <c:v>591</c:v>
                </c:pt>
                <c:pt idx="8">
                  <c:v>#N/A</c:v>
                </c:pt>
                <c:pt idx="9">
                  <c:v>#N/A</c:v>
                </c:pt>
                <c:pt idx="10">
                  <c:v>600</c:v>
                </c:pt>
                <c:pt idx="11">
                  <c:v>#N/A</c:v>
                </c:pt>
                <c:pt idx="12">
                  <c:v>#N/A</c:v>
                </c:pt>
                <c:pt idx="13">
                  <c:v>517</c:v>
                </c:pt>
                <c:pt idx="14">
                  <c:v>#N/A</c:v>
                </c:pt>
              </c:numCache>
            </c:numRef>
          </c:val>
          <c:smooth val="0"/>
          <c:extLst>
            <c:ext xmlns:c16="http://schemas.microsoft.com/office/drawing/2014/chart" uri="{C3380CC4-5D6E-409C-BE32-E72D297353CC}">
              <c16:uniqueId val="{00000008-5F9F-447C-A9B4-FF825B616D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15878</c:v>
                </c:pt>
                <c:pt idx="5">
                  <c:v>16280</c:v>
                </c:pt>
                <c:pt idx="8">
                  <c:v>17673</c:v>
                </c:pt>
                <c:pt idx="11">
                  <c:v>17933</c:v>
                </c:pt>
                <c:pt idx="14">
                  <c:v>17560</c:v>
                </c:pt>
              </c:numCache>
            </c:numRef>
          </c:val>
          <c:extLst>
            <c:ext xmlns:c16="http://schemas.microsoft.com/office/drawing/2014/chart" uri="{C3380CC4-5D6E-409C-BE32-E72D297353CC}">
              <c16:uniqueId val="{00000000-2ABE-4EF1-8669-A6CC958CA4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147</c:v>
                </c:pt>
                <c:pt idx="5">
                  <c:v>130</c:v>
                </c:pt>
                <c:pt idx="8">
                  <c:v>206</c:v>
                </c:pt>
                <c:pt idx="11">
                  <c:v>266</c:v>
                </c:pt>
                <c:pt idx="14">
                  <c:v>233</c:v>
                </c:pt>
              </c:numCache>
            </c:numRef>
          </c:val>
          <c:extLst>
            <c:ext xmlns:c16="http://schemas.microsoft.com/office/drawing/2014/chart" uri="{C3380CC4-5D6E-409C-BE32-E72D297353CC}">
              <c16:uniqueId val="{00000001-2ABE-4EF1-8669-A6CC958CA4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5775</c:v>
                </c:pt>
                <c:pt idx="5">
                  <c:v>5540</c:v>
                </c:pt>
                <c:pt idx="8">
                  <c:v>5571</c:v>
                </c:pt>
                <c:pt idx="11">
                  <c:v>5423</c:v>
                </c:pt>
                <c:pt idx="14">
                  <c:v>6077</c:v>
                </c:pt>
              </c:numCache>
            </c:numRef>
          </c:val>
          <c:extLst>
            <c:ext xmlns:c16="http://schemas.microsoft.com/office/drawing/2014/chart" uri="{C3380CC4-5D6E-409C-BE32-E72D297353CC}">
              <c16:uniqueId val="{00000002-2ABE-4EF1-8669-A6CC958CA4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BE-4EF1-8669-A6CC958CA4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BE-4EF1-8669-A6CC958CA4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c:v>
                </c:pt>
                <c:pt idx="3">
                  <c:v>7</c:v>
                </c:pt>
                <c:pt idx="6">
                  <c:v>5</c:v>
                </c:pt>
                <c:pt idx="9">
                  <c:v>4</c:v>
                </c:pt>
                <c:pt idx="12">
                  <c:v>3</c:v>
                </c:pt>
              </c:numCache>
            </c:numRef>
          </c:val>
          <c:extLst>
            <c:ext xmlns:c16="http://schemas.microsoft.com/office/drawing/2014/chart" uri="{C3380CC4-5D6E-409C-BE32-E72D297353CC}">
              <c16:uniqueId val="{00000005-2ABE-4EF1-8669-A6CC958CA4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633</c:v>
                </c:pt>
                <c:pt idx="3">
                  <c:v>622</c:v>
                </c:pt>
                <c:pt idx="6">
                  <c:v>575</c:v>
                </c:pt>
                <c:pt idx="9">
                  <c:v>700</c:v>
                </c:pt>
                <c:pt idx="12">
                  <c:v>712</c:v>
                </c:pt>
              </c:numCache>
            </c:numRef>
          </c:val>
          <c:extLst>
            <c:ext xmlns:c16="http://schemas.microsoft.com/office/drawing/2014/chart" uri="{C3380CC4-5D6E-409C-BE32-E72D297353CC}">
              <c16:uniqueId val="{00000006-2ABE-4EF1-8669-A6CC958CA4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663</c:v>
                </c:pt>
                <c:pt idx="3">
                  <c:v>675</c:v>
                </c:pt>
                <c:pt idx="6">
                  <c:v>704</c:v>
                </c:pt>
                <c:pt idx="9">
                  <c:v>668</c:v>
                </c:pt>
                <c:pt idx="12">
                  <c:v>612</c:v>
                </c:pt>
              </c:numCache>
            </c:numRef>
          </c:val>
          <c:extLst>
            <c:ext xmlns:c16="http://schemas.microsoft.com/office/drawing/2014/chart" uri="{C3380CC4-5D6E-409C-BE32-E72D297353CC}">
              <c16:uniqueId val="{00000007-2ABE-4EF1-8669-A6CC958CA4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8283</c:v>
                </c:pt>
                <c:pt idx="3">
                  <c:v>8025</c:v>
                </c:pt>
                <c:pt idx="6">
                  <c:v>7763</c:v>
                </c:pt>
                <c:pt idx="9">
                  <c:v>7315</c:v>
                </c:pt>
                <c:pt idx="12">
                  <c:v>6804</c:v>
                </c:pt>
              </c:numCache>
            </c:numRef>
          </c:val>
          <c:extLst>
            <c:ext xmlns:c16="http://schemas.microsoft.com/office/drawing/2014/chart" uri="{C3380CC4-5D6E-409C-BE32-E72D297353CC}">
              <c16:uniqueId val="{00000008-2ABE-4EF1-8669-A6CC958CA4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187</c:v>
                </c:pt>
                <c:pt idx="3">
                  <c:v>171</c:v>
                </c:pt>
                <c:pt idx="6">
                  <c:v>157</c:v>
                </c:pt>
                <c:pt idx="9">
                  <c:v>145</c:v>
                </c:pt>
                <c:pt idx="12">
                  <c:v>133</c:v>
                </c:pt>
              </c:numCache>
            </c:numRef>
          </c:val>
          <c:extLst>
            <c:ext xmlns:c16="http://schemas.microsoft.com/office/drawing/2014/chart" uri="{C3380CC4-5D6E-409C-BE32-E72D297353CC}">
              <c16:uniqueId val="{00000009-2ABE-4EF1-8669-A6CC958CA4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13149</c:v>
                </c:pt>
                <c:pt idx="3">
                  <c:v>13914</c:v>
                </c:pt>
                <c:pt idx="6">
                  <c:v>16301</c:v>
                </c:pt>
                <c:pt idx="9">
                  <c:v>17068</c:v>
                </c:pt>
                <c:pt idx="12">
                  <c:v>17274</c:v>
                </c:pt>
              </c:numCache>
            </c:numRef>
          </c:val>
          <c:extLst>
            <c:ext xmlns:c16="http://schemas.microsoft.com/office/drawing/2014/chart" uri="{C3380CC4-5D6E-409C-BE32-E72D297353CC}">
              <c16:uniqueId val="{0000000A-2ABE-4EF1-8669-A6CC958CA4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1124</c:v>
                </c:pt>
                <c:pt idx="2">
                  <c:v>#N/A</c:v>
                </c:pt>
                <c:pt idx="3">
                  <c:v>#N/A</c:v>
                </c:pt>
                <c:pt idx="4">
                  <c:v>1463</c:v>
                </c:pt>
                <c:pt idx="5">
                  <c:v>#N/A</c:v>
                </c:pt>
                <c:pt idx="6">
                  <c:v>#N/A</c:v>
                </c:pt>
                <c:pt idx="7">
                  <c:v>2054</c:v>
                </c:pt>
                <c:pt idx="8">
                  <c:v>#N/A</c:v>
                </c:pt>
                <c:pt idx="9">
                  <c:v>#N/A</c:v>
                </c:pt>
                <c:pt idx="10">
                  <c:v>2278</c:v>
                </c:pt>
                <c:pt idx="11">
                  <c:v>#N/A</c:v>
                </c:pt>
                <c:pt idx="12">
                  <c:v>#N/A</c:v>
                </c:pt>
                <c:pt idx="13">
                  <c:v>1667</c:v>
                </c:pt>
                <c:pt idx="14">
                  <c:v>#N/A</c:v>
                </c:pt>
              </c:numCache>
            </c:numRef>
          </c:val>
          <c:smooth val="0"/>
          <c:extLst>
            <c:ext xmlns:c16="http://schemas.microsoft.com/office/drawing/2014/chart" uri="{C3380CC4-5D6E-409C-BE32-E72D297353CC}">
              <c16:uniqueId val="{0000000B-2ABE-4EF1-8669-A6CC958CA4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2916</c:v>
                </c:pt>
                <c:pt idx="1">
                  <c:v>2593</c:v>
                </c:pt>
                <c:pt idx="2">
                  <c:v>2784</c:v>
                </c:pt>
              </c:numCache>
            </c:numRef>
          </c:val>
          <c:extLst>
            <c:ext xmlns:c16="http://schemas.microsoft.com/office/drawing/2014/chart" uri="{C3380CC4-5D6E-409C-BE32-E72D297353CC}">
              <c16:uniqueId val="{00000000-D5FB-4BCC-A841-AFB8688E4D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396</c:v>
                </c:pt>
                <c:pt idx="1">
                  <c:v>396</c:v>
                </c:pt>
                <c:pt idx="2">
                  <c:v>396</c:v>
                </c:pt>
              </c:numCache>
            </c:numRef>
          </c:val>
          <c:extLst>
            <c:ext xmlns:c16="http://schemas.microsoft.com/office/drawing/2014/chart" uri="{C3380CC4-5D6E-409C-BE32-E72D297353CC}">
              <c16:uniqueId val="{00000001-D5FB-4BCC-A841-AFB8688E4D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3280</c:v>
                </c:pt>
                <c:pt idx="1">
                  <c:v>3347</c:v>
                </c:pt>
                <c:pt idx="2">
                  <c:v>3701</c:v>
                </c:pt>
              </c:numCache>
            </c:numRef>
          </c:val>
          <c:extLst>
            <c:ext xmlns:c16="http://schemas.microsoft.com/office/drawing/2014/chart" uri="{C3380CC4-5D6E-409C-BE32-E72D297353CC}">
              <c16:uniqueId val="{00000002-D5FB-4BCC-A841-AFB8688E4D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{0867C4AD-EB0D-4545-B1C3-A3BC82861CD1}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1D9-4226-BAA9-BD14A7CEE2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{3252F08F-188E-4FE9-BC46-39BE3208FA89}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D9-4226-BAA9-BD14A7CEE2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{C07F24D0-F328-4FAA-AD48-B0F7FA025A29}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D9-4226-BAA9-BD14A7CEE2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{C094ACB2-DFE7-4668-A7CE-6C8BB629980D}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D9-4226-BAA9-BD14A7CEE2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{21D1BD58-CCB5-482D-9D5E-A781872A5A14}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D9-4226-BAA9-BD14A7CEE22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{9CF26BA4-6780-45F3-A24D-3B40753D33AA}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1D9-4226-BAA9-BD14A7CEE22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{FA290E46-D680-4FE4-A149-9FD1698320AB}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1D9-4226-BAA9-BD14A7CEE22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{1A96BD71-C961-44B1-A1D9-0AEDFAFEB3DF}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1D9-4226-BAA9-BD14A7CEE22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{9532B075-CE6B-49DA-B3A4-FE324ED3637A}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1D9-4226-BAA9-BD14A7CEE2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61.3</c:v>
                </c:pt>
                <c:pt idx="16">
                  <c:v>62.5</c:v>
                </c:pt>
                <c:pt idx="24">
                  <c:v>59.1</c:v>
                </c:pt>
                <c:pt idx="32">
                  <c:v>59.9</c:v>
                </c:pt>
              </c:numCache>
            </c:numRef>
          </c:xVal>
          <c:yVal>
            <c:numRef>
              <c:f>公会計指標分析・財政指標組合せ分析表!$BP$51:$DC$51</c:f>
              <c:numCache>
                <c:formatCode>#,##0.0;"▲ "#,##0.0</c:formatCode>
                <c:ptCount val="40"/>
                <c:pt idx="0">
                  <c:v>16.399999999999999</c:v>
                </c:pt>
                <c:pt idx="8">
                  <c:v>21.4</c:v>
                </c:pt>
                <c:pt idx="16">
                  <c:v>30.2</c:v>
                </c:pt>
                <c:pt idx="24">
                  <c:v>33.1</c:v>
                </c:pt>
                <c:pt idx="32">
                  <c:v>23.6</c:v>
                </c:pt>
              </c:numCache>
            </c:numRef>
          </c:yVal>
          <c:smooth val="0"/>
          <c:extLst>
            <c:ext xmlns:c16="http://schemas.microsoft.com/office/drawing/2014/chart" uri="{C3380CC4-5D6E-409C-BE32-E72D297353CC}">
              <c16:uniqueId val="{00000009-91D9-4226-BAA9-BD14A7CEE2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{302810BE-D334-4E75-B3A5-D57F3F5691FF}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1D9-4226-BAA9-BD14A7CEE2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{3601D819-6C62-4AE9-891A-642F3A325050}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D9-4226-BAA9-BD14A7CEE2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{2CD05291-638D-4DF8-AA5F-3061E0E4367F}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D9-4226-BAA9-BD14A7CEE2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{3626121B-285D-4858-83C8-9AE4E9991172}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D9-4226-BAA9-BD14A7CEE2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{0ED73E57-6F6F-4B70-9D1A-9D9796934277}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D9-4226-BAA9-BD14A7CEE22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{DA627C09-BB34-4FD5-9680-EAF1D0FFB1AA}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1D9-4226-BAA9-BD14A7CEE223}"/>
                </c:ext>
              </c:extLst>
            </c:dLbl>
            <c:dLbl>
              <c:idx val="16"/>
              <c:layout>
                <c:manualLayout>
                  <c:x val="-3.0681864182239785E-2"/>
                  <c:y val="-6.4603521545282511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{365B6703-432E-4656-80C7-9C2224A7DFC0}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1D9-4226-BAA9-BD14A7CEE223}"/>
                </c:ext>
              </c:extLst>
            </c:dLbl>
            <c:dLbl>
              <c:idx val="24"/>
              <c:layout>
                <c:manualLayout>
                  <c:x val="-3.3479086937566745E-2"/>
                  <c:y val="-6.487456266644783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{26EDF6C3-07DD-46C8-821D-652F4F71D247}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1D9-4226-BAA9-BD14A7CEE22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{9CC0D788-9F5D-454C-BE28-66B1A6B34640}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1D9-4226-BAA9-BD14A7CEE2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91D9-4226-BAA9-BD14A7CEE223}"/>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{9518EC7C-570F-4A51-8748-86BA1671C8DE}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A81-493D-90D5-0F1DF741BA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{E74667BE-8899-46D0-A8C1-D93903F965AF}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81-493D-90D5-0F1DF741BA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{4C3077AB-1F38-4839-9F2A-759EB8F825D0}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81-493D-90D5-0F1DF741BA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{BA248AEB-BBB7-4B34-8C7F-0E7A16027C85}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81-493D-90D5-0F1DF741BA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{311B199B-6B9B-4780-A46E-CC33D50F2B9E}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81-493D-90D5-0F1DF741BAB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{10A558C1-C422-4F42-BFA7-E4ECE2D3CACF}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A81-493D-90D5-0F1DF741BAB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{B31E03F2-7761-49DA-9D51-AB06DBEE6909}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A81-493D-90D5-0F1DF741BAB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{D74C0409-1331-41D0-A88A-EB0CE6560A63}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A81-493D-90D5-0F1DF741BAB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{C92C64BD-F48F-49E7-95D5-F216D104ED15}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A81-493D-90D5-0F1DF741BA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c:v>
                </c:pt>
                <c:pt idx="16">
                  <c:v>9.4</c:v>
                </c:pt>
                <c:pt idx="24">
                  <c:v>9</c:v>
                </c:pt>
                <c:pt idx="32">
                  <c:v>8.1999999999999993</c:v>
                </c:pt>
              </c:numCache>
            </c:numRef>
          </c:xVal>
          <c:yVal>
            <c:numRef>
              <c:f>公会計指標分析・財政指標組合せ分析表!$BP$73:$DC$73</c:f>
              <c:numCache>
                <c:formatCode>#,##0.0;"▲ "#,##0.0</c:formatCode>
                <c:ptCount val="40"/>
                <c:pt idx="0">
                  <c:v>16.399999999999999</c:v>
                </c:pt>
                <c:pt idx="8">
                  <c:v>21.4</c:v>
                </c:pt>
                <c:pt idx="16">
                  <c:v>30.2</c:v>
                </c:pt>
                <c:pt idx="24">
                  <c:v>33.1</c:v>
                </c:pt>
                <c:pt idx="32">
                  <c:v>23.6</c:v>
                </c:pt>
              </c:numCache>
            </c:numRef>
          </c:yVal>
          <c:smooth val="0"/>
          <c:extLst>
            <c:ext xmlns:c16="http://schemas.microsoft.com/office/drawing/2014/chart" uri="{C3380CC4-5D6E-409C-BE32-E72D297353CC}">
              <c16:uniqueId val="{00000009-9A81-493D-90D5-0F1DF741BA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{0BEE8818-1376-4F3A-99C3-7ADF318346CB}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A81-493D-90D5-0F1DF741BA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{B3CE698E-C6B5-4ADA-B02E-E20531548CA1}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81-493D-90D5-0F1DF741BA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{92C4C4F7-9646-4D39-ABDC-99BC4B55BF11}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81-493D-90D5-0F1DF741BA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{ACBC212E-733F-4D40-A9A9-C70CD368FCE2}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81-493D-90D5-0F1DF741BA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{5D9B161A-A3E2-435A-BF9B-44DBB5605DB4}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81-493D-90D5-0F1DF741BAB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{8433A1AE-C469-47D1-9808-ED70ED4497BF}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A81-493D-90D5-0F1DF741BAB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{778D1416-7EF2-4978-AB10-B465ED8FEAE8}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A81-493D-90D5-0F1DF741BAB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{1A5F1496-147F-45AA-9D13-127A316CC021}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A81-493D-90D5-0F1DF741BAB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{F6DF8091-2359-417E-86E8-D079547A3C4E}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A81-493D-90D5-0F1DF741BA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9A81-493D-90D5-0F1DF741BABD}"/>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２年度においては、公営企業に対する補助金（繰出金）の見直しや資本費平準化債の発行を行ったことなどから、公営企業に対する補助金が減少（準元利償還金の減）し、単年度の実質公債費比率は前年度より改善した。</a:t>
          </a:r>
        </a:p>
        <a:p>
          <a:r>
            <a:rPr kumimoji="1" lang="ja-JP" altLang="en-US" sz="1400">
              <a:solidFill>
                <a:sysClr val="windowText" lastClr="000000"/>
              </a:solidFill>
              <a:latin typeface="ＭＳ ゴシック" pitchFamily="49" charset="-128"/>
              <a:ea typeface="ＭＳ ゴシック" pitchFamily="49" charset="-128"/>
            </a:rPr>
            <a:t>また、３か年の平均値により算定される実質公債費比率は、</a:t>
          </a:r>
          <a:r>
            <a:rPr kumimoji="1" lang="en-US" altLang="ja-JP" sz="1400">
              <a:solidFill>
                <a:sysClr val="windowText" lastClr="000000"/>
              </a:solidFill>
              <a:latin typeface="ＭＳ ゴシック" pitchFamily="49" charset="-128"/>
              <a:ea typeface="ＭＳ ゴシック" pitchFamily="49" charset="-128"/>
            </a:rPr>
            <a:t>H29-R1</a:t>
          </a:r>
          <a:r>
            <a:rPr kumimoji="1" lang="ja-JP" altLang="en-US" sz="1400">
              <a:solidFill>
                <a:sysClr val="windowText" lastClr="000000"/>
              </a:solidFill>
              <a:latin typeface="ＭＳ ゴシック" pitchFamily="49" charset="-128"/>
              <a:ea typeface="ＭＳ ゴシック" pitchFamily="49" charset="-128"/>
            </a:rPr>
            <a:t>の３か年平均値を用いた</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比率</a:t>
          </a:r>
          <a:r>
            <a:rPr kumimoji="1" lang="en-US" altLang="ja-JP" sz="1400">
              <a:solidFill>
                <a:sysClr val="windowText" lastClr="000000"/>
              </a:solidFill>
              <a:latin typeface="ＭＳ ゴシック" pitchFamily="49" charset="-128"/>
              <a:ea typeface="ＭＳ ゴシック" pitchFamily="49" charset="-128"/>
            </a:rPr>
            <a:t>9.0</a:t>
          </a:r>
          <a:r>
            <a:rPr kumimoji="1" lang="ja-JP" altLang="en-US" sz="1400">
              <a:solidFill>
                <a:sysClr val="windowText" lastClr="000000"/>
              </a:solidFill>
              <a:latin typeface="ＭＳ ゴシック" pitchFamily="49" charset="-128"/>
              <a:ea typeface="ＭＳ ゴシック" pitchFamily="49" charset="-128"/>
            </a:rPr>
            <a:t>に対し、</a:t>
          </a:r>
          <a:r>
            <a:rPr kumimoji="1" lang="en-US" altLang="ja-JP" sz="1400">
              <a:solidFill>
                <a:sysClr val="windowText" lastClr="000000"/>
              </a:solidFill>
              <a:latin typeface="ＭＳ ゴシック" pitchFamily="49" charset="-128"/>
              <a:ea typeface="ＭＳ ゴシック" pitchFamily="49" charset="-128"/>
            </a:rPr>
            <a:t>H30-R2</a:t>
          </a:r>
          <a:r>
            <a:rPr kumimoji="1" lang="ja-JP" altLang="en-US" sz="1400">
              <a:solidFill>
                <a:sysClr val="windowText" lastClr="000000"/>
              </a:solidFill>
              <a:latin typeface="ＭＳ ゴシック" pitchFamily="49" charset="-128"/>
              <a:ea typeface="ＭＳ ゴシック" pitchFamily="49" charset="-128"/>
            </a:rPr>
            <a:t>の３か年平均値を用いた</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比率は</a:t>
          </a:r>
          <a:r>
            <a:rPr kumimoji="1" lang="en-US" altLang="ja-JP" sz="1400">
              <a:solidFill>
                <a:sysClr val="windowText" lastClr="000000"/>
              </a:solidFill>
              <a:latin typeface="ＭＳ ゴシック" pitchFamily="49" charset="-128"/>
              <a:ea typeface="ＭＳ ゴシック" pitchFamily="49" charset="-128"/>
            </a:rPr>
            <a:t>8.2</a:t>
          </a:r>
          <a:r>
            <a:rPr kumimoji="1" lang="ja-JP" altLang="en-US" sz="1400">
              <a:solidFill>
                <a:sysClr val="windowText" lastClr="000000"/>
              </a:solidFill>
              <a:latin typeface="ＭＳ ゴシック" pitchFamily="49" charset="-128"/>
              <a:ea typeface="ＭＳ ゴシック" pitchFamily="49" charset="-128"/>
            </a:rPr>
            <a:t>となり、前年度比で</a:t>
          </a:r>
          <a:r>
            <a:rPr kumimoji="1" lang="en-US" altLang="ja-JP" sz="1400">
              <a:solidFill>
                <a:sysClr val="windowText" lastClr="000000"/>
              </a:solidFill>
              <a:latin typeface="ＭＳ ゴシック" pitchFamily="49" charset="-128"/>
              <a:ea typeface="ＭＳ ゴシック" pitchFamily="49" charset="-128"/>
            </a:rPr>
            <a:t>0.8</a:t>
          </a:r>
          <a:r>
            <a:rPr kumimoji="1" lang="ja-JP" altLang="en-US" sz="1400">
              <a:solidFill>
                <a:sysClr val="windowText" lastClr="000000"/>
              </a:solidFill>
              <a:latin typeface="ＭＳ ゴシック" pitchFamily="49" charset="-128"/>
              <a:ea typeface="ＭＳ ゴシック" pitchFamily="49" charset="-128"/>
            </a:rPr>
            <a:t>ポイント低下（改善）した。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公営企業債等繰入見込額や組合負担等見込額の減少を要因とし、将来負担額は減少した。財政調整基金等の積立により充当可能基金が増加したため、充当可能財源等は増加した。その結果、将来負担比率は前年度比で</a:t>
          </a:r>
          <a:r>
            <a:rPr kumimoji="1" lang="en-US" altLang="ja-JP" sz="1400">
              <a:solidFill>
                <a:sysClr val="windowText" lastClr="000000"/>
              </a:solidFill>
              <a:latin typeface="ＭＳ ゴシック" pitchFamily="49" charset="-128"/>
              <a:ea typeface="ＭＳ ゴシック" pitchFamily="49" charset="-128"/>
            </a:rPr>
            <a:t>9.5</a:t>
          </a:r>
          <a:r>
            <a:rPr kumimoji="1" lang="ja-JP" altLang="en-US" sz="1400">
              <a:solidFill>
                <a:sysClr val="windowText" lastClr="000000"/>
              </a:solidFill>
              <a:latin typeface="ＭＳ ゴシック" pitchFamily="49" charset="-128"/>
              <a:ea typeface="ＭＳ ゴシック" pitchFamily="49" charset="-128"/>
            </a:rPr>
            <a:t>ポイント低下（改善）した。</a:t>
          </a:r>
        </a:p>
        <a:p>
          <a:r>
            <a:rPr kumimoji="1" lang="ja-JP" altLang="en-US" sz="1400">
              <a:solidFill>
                <a:sysClr val="windowText" lastClr="000000"/>
              </a:solidFill>
              <a:latin typeface="ＭＳ ゴシック" pitchFamily="49" charset="-128"/>
              <a:ea typeface="ＭＳ ゴシック" pitchFamily="49" charset="-128"/>
            </a:rPr>
            <a:t>今後リニア関連事業等の大型建設事業が予定されているため、地方債残高の増加や、充当可能基金の減少等が想定さていることから、この先数年は将来負担比率は悪化するものと見込まれる。</a:t>
          </a:r>
        </a:p>
        <a:p>
          <a:r>
            <a:rPr kumimoji="1" lang="ja-JP" altLang="en-US" sz="1400">
              <a:solidFill>
                <a:sysClr val="windowText" lastClr="000000"/>
              </a:solidFill>
              <a:latin typeface="ＭＳ ゴシック" pitchFamily="49" charset="-128"/>
              <a:ea typeface="ＭＳ ゴシック" pitchFamily="49" charset="-128"/>
            </a:rPr>
            <a:t>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財政調整基金、その他特定目的基金の積み立てを行い、全体での基金残高が増加した。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まだ収束が見通せない新型コロナウイルス感染症対策に伴う支出に加え、リニア関連事業や学校整備事業などの大型建設事業が予定され多額の費用を要することから、引き続き厳しい財政運営を余儀なくされ、中期的には基金は減少傾向となる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一方で災害対応などの緊急的な財政出動にも備える必要があることから、適切な基金の管理・運用に努める。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・ふるさと応援基金：個性豊かな活力あるふるさとづくりの実現に資するため。</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千円を積み立て、農道台帳システム構築事業などの財源に充てるため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千円を積み立て、リニア建設に伴う田富北小学校移転整備事業などの財源に充てるため、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56,814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千円、中央市を応援していただいた寄付金の一部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38,716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・ふるさと応援基金：中央市を応援していただいた意向に配慮し、活力あるまちづくりを推進する。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189,744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千円を今後の緊急的な財政需要に対応するため積み立てた。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リニア関連事業や学校整備事業などの大型建設事業が予定されているため、財源不足に伴う取り崩しにより財政調整基金額は減少するものと想定される。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財政調整基金は、社会情勢による財政需要増大や災害対策等に必要不可欠な基金のため、残高が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近年、有形固定資産減価償却率については類似団体内平均値と比較し高い水準で推移していたが、市庁舎整備事業や小学校建設事業、給食センター建設事業等の大型建設事業が影響し、令和元年度に類似団体内平均値を下回った。今後も公共施設等の老朽化が進む中、平成３０年度に策定した公共施設等の個別施設計画に基づき、効率的な公共施設マネジメントを行っていく。 </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3" name="楕円 82"/>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69232</xdr:rowOff>
    </xdr:from>
    <xdr:ext cx="405111" cy="259045"/>
    <xdr:sp macro="" textlink="">
      <xdr:nvSpPr>
        <xdr:cNvPr id="84" name="有形固定資産減価償却率該当値テキスト"/>
        <xdr:cNvSpPr txBox="1"/>
      </xdr:nvSpPr>
      <xdr:spPr>
        <a:xfrm>
          <a:off x="4813300"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85" name="楕円 84"/>
        <xdr:cNvSpPr/>
      </xdr:nvSpPr>
      <xdr:spPr>
        <a:xfrm>
          <a:off x="4000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97155</xdr:rowOff>
    </xdr:to>
    <xdr:cxnSp macro="">
      <xdr:nvCxnSpPr>
        <xdr:cNvPr id="86" name="直線コネクタ 85"/>
        <xdr:cNvCxnSpPr/>
      </xdr:nvCxnSpPr>
      <xdr:spPr>
        <a:xfrm>
          <a:off x="4051300" y="6158956"/>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7" name="楕円 86"/>
        <xdr:cNvSpPr/>
      </xdr:nvSpPr>
      <xdr:spPr>
        <a:xfrm>
          <a:off x="3238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32</xdr:row>
      <xdr:rowOff>5897</xdr:rowOff>
    </xdr:to>
    <xdr:cxnSp macro="">
      <xdr:nvCxnSpPr>
        <xdr:cNvPr id="88" name="直線コネクタ 87"/>
        <xdr:cNvCxnSpPr/>
      </xdr:nvCxnSpPr>
      <xdr:spPr>
        <a:xfrm flipV="1">
          <a:off x="3289300" y="6158956"/>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89" name="楕円 88"/>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140335</xdr:rowOff>
    </xdr:from>
    <xdr:to>
      <xdr:col>15</xdr:col>
      <xdr:colOff>136525</xdr:colOff>
      <xdr:row>32</xdr:row>
      <xdr:rowOff>5897</xdr:rowOff>
    </xdr:to>
    <xdr:cxnSp macro="">
      <xdr:nvCxnSpPr>
        <xdr:cNvPr id="90" name="直線コネクタ 89"/>
        <xdr:cNvCxnSpPr/>
      </xdr:nvCxnSpPr>
      <xdr:spPr>
        <a:xfrm>
          <a:off x="2527300" y="622681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52524</xdr:rowOff>
    </xdr:from>
    <xdr:to>
      <xdr:col>7</xdr:col>
      <xdr:colOff>187325</xdr:colOff>
      <xdr:row>31</xdr:row>
      <xdr:rowOff>154124</xdr:rowOff>
    </xdr:to>
    <xdr:sp macro="" textlink="">
      <xdr:nvSpPr>
        <xdr:cNvPr id="91" name="楕円 90"/>
        <xdr:cNvSpPr/>
      </xdr:nvSpPr>
      <xdr:spPr>
        <a:xfrm>
          <a:off x="1714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31</xdr:row>
      <xdr:rowOff>140335</xdr:rowOff>
    </xdr:to>
    <xdr:cxnSp macro="">
      <xdr:nvCxnSpPr>
        <xdr:cNvPr id="92" name="直線コネクタ 91"/>
        <xdr:cNvCxnSpPr/>
      </xdr:nvCxnSpPr>
      <xdr:spPr>
        <a:xfrm>
          <a:off x="1765300" y="618979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139808</xdr:rowOff>
    </xdr:from>
    <xdr:ext cx="405111" cy="259045"/>
    <xdr:sp macro="" textlink="">
      <xdr:nvSpPr>
        <xdr:cNvPr id="97" name="n_1mainValue有形固定資産減価償却率"/>
        <xdr:cNvSpPr txBox="1"/>
      </xdr:nvSpPr>
      <xdr:spPr>
        <a:xfrm>
          <a:off x="3836044"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8" name="n_2main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99" name="n_3mainValue有形固定資産減価償却率"/>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145251</xdr:rowOff>
    </xdr:from>
    <xdr:ext cx="405111" cy="259045"/>
    <xdr:sp macro="" textlink="">
      <xdr:nvSpPr>
        <xdr:cNvPr id="100" name="n_4mainValue有形固定資産減価償却率"/>
        <xdr:cNvSpPr txBox="1"/>
      </xdr:nvSpPr>
      <xdr:spPr>
        <a:xfrm>
          <a:off x="1562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大型建設事業が多く実施されたことにより地方債残高が増加し、類似団体内平均値を上回った。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今後も老朽化した施設の維持修繕事業等が計画されており、地方債残高の増加が見込まれることから、引き続き事務事業の見直し等を行い地方債の抑制、基金残高の維持に努めていく。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59273</xdr:rowOff>
    </xdr:from>
    <xdr:to>
      <xdr:col>76</xdr:col>
      <xdr:colOff>73025</xdr:colOff>
      <xdr:row>30</xdr:row>
      <xdr:rowOff>160873</xdr:rowOff>
    </xdr:to>
    <xdr:sp macro="" textlink="">
      <xdr:nvSpPr>
        <xdr:cNvPr id="148" name="楕円 147"/>
        <xdr:cNvSpPr/>
      </xdr:nvSpPr>
      <xdr:spPr>
        <a:xfrm>
          <a:off x="14744700" y="59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37700</xdr:rowOff>
    </xdr:from>
    <xdr:ext cx="469744" cy="259045"/>
    <xdr:sp macro="" textlink="">
      <xdr:nvSpPr>
        <xdr:cNvPr id="149" name="債務償還比率該当値テキスト"/>
        <xdr:cNvSpPr txBox="1"/>
      </xdr:nvSpPr>
      <xdr:spPr>
        <a:xfrm>
          <a:off x="14846300" y="59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111089</xdr:rowOff>
    </xdr:from>
    <xdr:to>
      <xdr:col>72</xdr:col>
      <xdr:colOff>123825</xdr:colOff>
      <xdr:row>31</xdr:row>
      <xdr:rowOff>41239</xdr:rowOff>
    </xdr:to>
    <xdr:sp macro="" textlink="">
      <xdr:nvSpPr>
        <xdr:cNvPr id="150" name="楕円 149"/>
        <xdr:cNvSpPr/>
      </xdr:nvSpPr>
      <xdr:spPr>
        <a:xfrm>
          <a:off x="14033500" y="60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110073</xdr:rowOff>
    </xdr:from>
    <xdr:to>
      <xdr:col>76</xdr:col>
      <xdr:colOff>22225</xdr:colOff>
      <xdr:row>30</xdr:row>
      <xdr:rowOff>161889</xdr:rowOff>
    </xdr:to>
    <xdr:cxnSp macro="">
      <xdr:nvCxnSpPr>
        <xdr:cNvPr id="151" name="直線コネクタ 150"/>
        <xdr:cNvCxnSpPr/>
      </xdr:nvCxnSpPr>
      <xdr:spPr>
        <a:xfrm flipV="1">
          <a:off x="14084300" y="602509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158859</xdr:rowOff>
    </xdr:from>
    <xdr:to>
      <xdr:col>68</xdr:col>
      <xdr:colOff>123825</xdr:colOff>
      <xdr:row>30</xdr:row>
      <xdr:rowOff>89009</xdr:rowOff>
    </xdr:to>
    <xdr:sp macro="" textlink="">
      <xdr:nvSpPr>
        <xdr:cNvPr id="152" name="楕円 151"/>
        <xdr:cNvSpPr/>
      </xdr:nvSpPr>
      <xdr:spPr>
        <a:xfrm>
          <a:off x="13271500" y="59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38209</xdr:rowOff>
    </xdr:from>
    <xdr:to>
      <xdr:col>72</xdr:col>
      <xdr:colOff>73025</xdr:colOff>
      <xdr:row>30</xdr:row>
      <xdr:rowOff>161889</xdr:rowOff>
    </xdr:to>
    <xdr:cxnSp macro="">
      <xdr:nvCxnSpPr>
        <xdr:cNvPr id="153" name="直線コネクタ 152"/>
        <xdr:cNvCxnSpPr/>
      </xdr:nvCxnSpPr>
      <xdr:spPr>
        <a:xfrm>
          <a:off x="13322300" y="5953234"/>
          <a:ext cx="762000" cy="1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59391</xdr:rowOff>
    </xdr:from>
    <xdr:to>
      <xdr:col>64</xdr:col>
      <xdr:colOff>123825</xdr:colOff>
      <xdr:row>29</xdr:row>
      <xdr:rowOff>160991</xdr:rowOff>
    </xdr:to>
    <xdr:sp macro="" textlink="">
      <xdr:nvSpPr>
        <xdr:cNvPr id="154" name="楕円 153"/>
        <xdr:cNvSpPr/>
      </xdr:nvSpPr>
      <xdr:spPr>
        <a:xfrm>
          <a:off x="12509500" y="58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110191</xdr:rowOff>
    </xdr:from>
    <xdr:to>
      <xdr:col>68</xdr:col>
      <xdr:colOff>73025</xdr:colOff>
      <xdr:row>30</xdr:row>
      <xdr:rowOff>38209</xdr:rowOff>
    </xdr:to>
    <xdr:cxnSp macro="">
      <xdr:nvCxnSpPr>
        <xdr:cNvPr id="155" name="直線コネクタ 154"/>
        <xdr:cNvCxnSpPr/>
      </xdr:nvCxnSpPr>
      <xdr:spPr>
        <a:xfrm>
          <a:off x="12560300" y="5853766"/>
          <a:ext cx="762000" cy="9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4028</xdr:rowOff>
    </xdr:from>
    <xdr:to>
      <xdr:col>60</xdr:col>
      <xdr:colOff>123825</xdr:colOff>
      <xdr:row>29</xdr:row>
      <xdr:rowOff>105628</xdr:rowOff>
    </xdr:to>
    <xdr:sp macro="" textlink="">
      <xdr:nvSpPr>
        <xdr:cNvPr id="156" name="楕円 155"/>
        <xdr:cNvSpPr/>
      </xdr:nvSpPr>
      <xdr:spPr>
        <a:xfrm>
          <a:off x="11747500" y="57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54828</xdr:rowOff>
    </xdr:from>
    <xdr:to>
      <xdr:col>64</xdr:col>
      <xdr:colOff>73025</xdr:colOff>
      <xdr:row>29</xdr:row>
      <xdr:rowOff>110191</xdr:rowOff>
    </xdr:to>
    <xdr:cxnSp macro="">
      <xdr:nvCxnSpPr>
        <xdr:cNvPr id="157" name="直線コネクタ 156"/>
        <xdr:cNvCxnSpPr/>
      </xdr:nvCxnSpPr>
      <xdr:spPr>
        <a:xfrm>
          <a:off x="11798300" y="5798403"/>
          <a:ext cx="762000" cy="5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32366</xdr:rowOff>
    </xdr:from>
    <xdr:ext cx="469744" cy="259045"/>
    <xdr:sp macro="" textlink="">
      <xdr:nvSpPr>
        <xdr:cNvPr id="162" name="n_1mainValue債務償還比率"/>
        <xdr:cNvSpPr txBox="1"/>
      </xdr:nvSpPr>
      <xdr:spPr>
        <a:xfrm>
          <a:off x="13836727" y="61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105536</xdr:rowOff>
    </xdr:from>
    <xdr:ext cx="469744" cy="259045"/>
    <xdr:sp macro="" textlink="">
      <xdr:nvSpPr>
        <xdr:cNvPr id="163" name="n_2mainValue債務償還比率"/>
        <xdr:cNvSpPr txBox="1"/>
      </xdr:nvSpPr>
      <xdr:spPr>
        <a:xfrm>
          <a:off x="13087427" y="56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6068</xdr:rowOff>
    </xdr:from>
    <xdr:ext cx="469744" cy="259045"/>
    <xdr:sp macro="" textlink="">
      <xdr:nvSpPr>
        <xdr:cNvPr id="164" name="n_3mainValue債務償還比率"/>
        <xdr:cNvSpPr txBox="1"/>
      </xdr:nvSpPr>
      <xdr:spPr>
        <a:xfrm>
          <a:off x="12325427" y="557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122155</xdr:rowOff>
    </xdr:from>
    <xdr:ext cx="469744" cy="259045"/>
    <xdr:sp macro="" textlink="">
      <xdr:nvSpPr>
        <xdr:cNvPr id="165" name="n_4mainValue債務償還比率"/>
        <xdr:cNvSpPr txBox="1"/>
      </xdr:nvSpPr>
      <xdr:spPr>
        <a:xfrm>
          <a:off x="11563427" y="552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3" name="楕円 72"/>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114317</xdr:rowOff>
    </xdr:from>
    <xdr:ext cx="405111" cy="259045"/>
    <xdr:sp macro="" textlink="">
      <xdr:nvSpPr>
        <xdr:cNvPr id="74" name="【道路】&#10;有形固定資産減価償却率該当値テキスト"/>
        <xdr:cNvSpPr txBox="1"/>
      </xdr:nvSpPr>
      <xdr:spPr>
        <a:xfrm>
          <a:off x="4673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15240</xdr:rowOff>
    </xdr:to>
    <xdr:cxnSp macro="">
      <xdr:nvCxnSpPr>
        <xdr:cNvPr id="76" name="直線コネクタ 75"/>
        <xdr:cNvCxnSpPr/>
      </xdr:nvCxnSpPr>
      <xdr:spPr>
        <a:xfrm>
          <a:off x="3797300" y="64941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150495</xdr:rowOff>
    </xdr:to>
    <xdr:cxnSp macro="">
      <xdr:nvCxnSpPr>
        <xdr:cNvPr id="78" name="直線コネクタ 77"/>
        <xdr:cNvCxnSpPr/>
      </xdr:nvCxnSpPr>
      <xdr:spPr>
        <a:xfrm>
          <a:off x="2908300" y="645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27305</xdr:rowOff>
    </xdr:from>
    <xdr:to>
      <xdr:col>10</xdr:col>
      <xdr:colOff>165100</xdr:colOff>
      <xdr:row>37</xdr:row>
      <xdr:rowOff>128905</xdr:rowOff>
    </xdr:to>
    <xdr:sp macro="" textlink="">
      <xdr:nvSpPr>
        <xdr:cNvPr id="79" name="楕円 78"/>
        <xdr:cNvSpPr/>
      </xdr:nvSpPr>
      <xdr:spPr>
        <a:xfrm>
          <a:off x="1968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78105</xdr:rowOff>
    </xdr:from>
    <xdr:to>
      <xdr:col>15</xdr:col>
      <xdr:colOff>50800</xdr:colOff>
      <xdr:row>37</xdr:row>
      <xdr:rowOff>114300</xdr:rowOff>
    </xdr:to>
    <xdr:cxnSp macro="">
      <xdr:nvCxnSpPr>
        <xdr:cNvPr id="80" name="直線コネクタ 79"/>
        <xdr:cNvCxnSpPr/>
      </xdr:nvCxnSpPr>
      <xdr:spPr>
        <a:xfrm>
          <a:off x="2019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164465</xdr:rowOff>
    </xdr:from>
    <xdr:to>
      <xdr:col>6</xdr:col>
      <xdr:colOff>38100</xdr:colOff>
      <xdr:row>37</xdr:row>
      <xdr:rowOff>94615</xdr:rowOff>
    </xdr:to>
    <xdr:sp macro="" textlink="">
      <xdr:nvSpPr>
        <xdr:cNvPr id="81" name="楕円 80"/>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78105</xdr:rowOff>
    </xdr:to>
    <xdr:cxnSp macro="">
      <xdr:nvCxnSpPr>
        <xdr:cNvPr id="82" name="直線コネクタ 81"/>
        <xdr:cNvCxnSpPr/>
      </xdr:nvCxnSpPr>
      <xdr:spPr>
        <a:xfrm>
          <a:off x="1130300" y="6387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20972</xdr:rowOff>
    </xdr:from>
    <xdr:ext cx="405111" cy="259045"/>
    <xdr:sp macro="" textlink="">
      <xdr:nvSpPr>
        <xdr:cNvPr id="87" name="n_1main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8" name="n_2main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145432</xdr:rowOff>
    </xdr:from>
    <xdr:ext cx="405111" cy="259045"/>
    <xdr:sp macro="" textlink="">
      <xdr:nvSpPr>
        <xdr:cNvPr id="89" name="n_3mainValue【道路】&#10;有形固定資産減価償却率"/>
        <xdr:cNvSpPr txBox="1"/>
      </xdr:nvSpPr>
      <xdr:spPr>
        <a:xfrm>
          <a:off x="1816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90" name="n_4mainValue【道路】&#10;有形固定資産減価償却率"/>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129108</xdr:rowOff>
    </xdr:from>
    <xdr:to>
      <xdr:col>55</xdr:col>
      <xdr:colOff>50800</xdr:colOff>
      <xdr:row>39</xdr:row>
      <xdr:rowOff>59258</xdr:rowOff>
    </xdr:to>
    <xdr:sp macro="" textlink="">
      <xdr:nvSpPr>
        <xdr:cNvPr id="130" name="楕円 129"/>
        <xdr:cNvSpPr/>
      </xdr:nvSpPr>
      <xdr:spPr>
        <a:xfrm>
          <a:off x="10426700" y="66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107535</xdr:rowOff>
    </xdr:from>
    <xdr:ext cx="534377" cy="259045"/>
    <xdr:sp macro="" textlink="">
      <xdr:nvSpPr>
        <xdr:cNvPr id="131" name="【道路】&#10;一人当たり延長該当値テキスト"/>
        <xdr:cNvSpPr txBox="1"/>
      </xdr:nvSpPr>
      <xdr:spPr>
        <a:xfrm>
          <a:off x="10515600" y="66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129680</xdr:rowOff>
    </xdr:from>
    <xdr:to>
      <xdr:col>50</xdr:col>
      <xdr:colOff>165100</xdr:colOff>
      <xdr:row>39</xdr:row>
      <xdr:rowOff>59830</xdr:rowOff>
    </xdr:to>
    <xdr:sp macro="" textlink="">
      <xdr:nvSpPr>
        <xdr:cNvPr id="132" name="楕円 131"/>
        <xdr:cNvSpPr/>
      </xdr:nvSpPr>
      <xdr:spPr>
        <a:xfrm>
          <a:off x="9588500" y="66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8458</xdr:rowOff>
    </xdr:from>
    <xdr:to>
      <xdr:col>55</xdr:col>
      <xdr:colOff>0</xdr:colOff>
      <xdr:row>39</xdr:row>
      <xdr:rowOff>9030</xdr:rowOff>
    </xdr:to>
    <xdr:cxnSp macro="">
      <xdr:nvCxnSpPr>
        <xdr:cNvPr id="133" name="直線コネクタ 132"/>
        <xdr:cNvCxnSpPr/>
      </xdr:nvCxnSpPr>
      <xdr:spPr>
        <a:xfrm flipV="1">
          <a:off x="9639300" y="669500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127698</xdr:rowOff>
    </xdr:from>
    <xdr:to>
      <xdr:col>46</xdr:col>
      <xdr:colOff>38100</xdr:colOff>
      <xdr:row>39</xdr:row>
      <xdr:rowOff>57848</xdr:rowOff>
    </xdr:to>
    <xdr:sp macro="" textlink="">
      <xdr:nvSpPr>
        <xdr:cNvPr id="134" name="楕円 133"/>
        <xdr:cNvSpPr/>
      </xdr:nvSpPr>
      <xdr:spPr>
        <a:xfrm>
          <a:off x="8699500" y="6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7048</xdr:rowOff>
    </xdr:from>
    <xdr:to>
      <xdr:col>50</xdr:col>
      <xdr:colOff>114300</xdr:colOff>
      <xdr:row>39</xdr:row>
      <xdr:rowOff>9030</xdr:rowOff>
    </xdr:to>
    <xdr:cxnSp macro="">
      <xdr:nvCxnSpPr>
        <xdr:cNvPr id="135" name="直線コネクタ 134"/>
        <xdr:cNvCxnSpPr/>
      </xdr:nvCxnSpPr>
      <xdr:spPr>
        <a:xfrm>
          <a:off x="8750300" y="669359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126250</xdr:rowOff>
    </xdr:from>
    <xdr:to>
      <xdr:col>41</xdr:col>
      <xdr:colOff>101600</xdr:colOff>
      <xdr:row>39</xdr:row>
      <xdr:rowOff>56400</xdr:rowOff>
    </xdr:to>
    <xdr:sp macro="" textlink="">
      <xdr:nvSpPr>
        <xdr:cNvPr id="136" name="楕円 135"/>
        <xdr:cNvSpPr/>
      </xdr:nvSpPr>
      <xdr:spPr>
        <a:xfrm>
          <a:off x="7810500" y="66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5600</xdr:rowOff>
    </xdr:from>
    <xdr:to>
      <xdr:col>45</xdr:col>
      <xdr:colOff>177800</xdr:colOff>
      <xdr:row>39</xdr:row>
      <xdr:rowOff>7048</xdr:rowOff>
    </xdr:to>
    <xdr:cxnSp macro="">
      <xdr:nvCxnSpPr>
        <xdr:cNvPr id="137" name="直線コネクタ 136"/>
        <xdr:cNvCxnSpPr/>
      </xdr:nvCxnSpPr>
      <xdr:spPr>
        <a:xfrm>
          <a:off x="7861300" y="669215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129566</xdr:rowOff>
    </xdr:from>
    <xdr:to>
      <xdr:col>36</xdr:col>
      <xdr:colOff>165100</xdr:colOff>
      <xdr:row>39</xdr:row>
      <xdr:rowOff>59716</xdr:rowOff>
    </xdr:to>
    <xdr:sp macro="" textlink="">
      <xdr:nvSpPr>
        <xdr:cNvPr id="138" name="楕円 137"/>
        <xdr:cNvSpPr/>
      </xdr:nvSpPr>
      <xdr:spPr>
        <a:xfrm>
          <a:off x="6921500" y="66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5600</xdr:rowOff>
    </xdr:from>
    <xdr:to>
      <xdr:col>41</xdr:col>
      <xdr:colOff>50800</xdr:colOff>
      <xdr:row>39</xdr:row>
      <xdr:rowOff>8916</xdr:rowOff>
    </xdr:to>
    <xdr:cxnSp macro="">
      <xdr:nvCxnSpPr>
        <xdr:cNvPr id="139" name="直線コネクタ 138"/>
        <xdr:cNvCxnSpPr/>
      </xdr:nvCxnSpPr>
      <xdr:spPr>
        <a:xfrm flipV="1">
          <a:off x="6972300" y="6692150"/>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50957</xdr:rowOff>
    </xdr:from>
    <xdr:ext cx="534377" cy="259045"/>
    <xdr:sp macro="" textlink="">
      <xdr:nvSpPr>
        <xdr:cNvPr id="144" name="n_1mainValue【道路】&#10;一人当たり延長"/>
        <xdr:cNvSpPr txBox="1"/>
      </xdr:nvSpPr>
      <xdr:spPr>
        <a:xfrm>
          <a:off x="9359411" y="6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48975</xdr:rowOff>
    </xdr:from>
    <xdr:ext cx="534377" cy="259045"/>
    <xdr:sp macro="" textlink="">
      <xdr:nvSpPr>
        <xdr:cNvPr id="145" name="n_2mainValue【道路】&#10;一人当たり延長"/>
        <xdr:cNvSpPr txBox="1"/>
      </xdr:nvSpPr>
      <xdr:spPr>
        <a:xfrm>
          <a:off x="8483111" y="67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47527</xdr:rowOff>
    </xdr:from>
    <xdr:ext cx="534377" cy="259045"/>
    <xdr:sp macro="" textlink="">
      <xdr:nvSpPr>
        <xdr:cNvPr id="146" name="n_3mainValue【道路】&#10;一人当たり延長"/>
        <xdr:cNvSpPr txBox="1"/>
      </xdr:nvSpPr>
      <xdr:spPr>
        <a:xfrm>
          <a:off x="7594111" y="67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50843</xdr:rowOff>
    </xdr:from>
    <xdr:ext cx="534377" cy="259045"/>
    <xdr:sp macro="" textlink="">
      <xdr:nvSpPr>
        <xdr:cNvPr id="147" name="n_4mainValue【道路】&#10;一人当たり延長"/>
        <xdr:cNvSpPr txBox="1"/>
      </xdr:nvSpPr>
      <xdr:spPr>
        <a:xfrm>
          <a:off x="6705111" y="67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89" name="楕円 188"/>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0" name="【橋りょう・トンネル】&#10;有形固定資産減価償却率該当値テキスト"/>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1" name="楕円 190"/>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163285</xdr:rowOff>
    </xdr:to>
    <xdr:cxnSp macro="">
      <xdr:nvCxnSpPr>
        <xdr:cNvPr id="192" name="直線コネクタ 191"/>
        <xdr:cNvCxnSpPr/>
      </xdr:nvCxnSpPr>
      <xdr:spPr>
        <a:xfrm>
          <a:off x="3797300" y="104241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93" name="楕円 192"/>
        <xdr:cNvSpPr/>
      </xdr:nvSpPr>
      <xdr:spPr>
        <a:xfrm>
          <a:off x="2857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60</xdr:row>
      <xdr:rowOff>137160</xdr:rowOff>
    </xdr:to>
    <xdr:cxnSp macro="">
      <xdr:nvCxnSpPr>
        <xdr:cNvPr id="194" name="直線コネクタ 193"/>
        <xdr:cNvCxnSpPr/>
      </xdr:nvCxnSpPr>
      <xdr:spPr>
        <a:xfrm>
          <a:off x="2908300" y="1041926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5" name="楕円 194"/>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132262</xdr:rowOff>
    </xdr:to>
    <xdr:cxnSp macro="">
      <xdr:nvCxnSpPr>
        <xdr:cNvPr id="196" name="直線コネクタ 195"/>
        <xdr:cNvCxnSpPr/>
      </xdr:nvCxnSpPr>
      <xdr:spPr>
        <a:xfrm>
          <a:off x="2019300" y="104013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97" name="楕円 196"/>
        <xdr:cNvSpPr/>
      </xdr:nvSpPr>
      <xdr:spPr>
        <a:xfrm>
          <a:off x="1079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114300</xdr:rowOff>
    </xdr:to>
    <xdr:cxnSp macro="">
      <xdr:nvCxnSpPr>
        <xdr:cNvPr id="198" name="直線コネクタ 197"/>
        <xdr:cNvCxnSpPr/>
      </xdr:nvCxnSpPr>
      <xdr:spPr>
        <a:xfrm>
          <a:off x="1130300" y="1038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3" name="n_1main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204" name="n_2main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10177</xdr:rowOff>
    </xdr:from>
    <xdr:ext cx="405111" cy="259045"/>
    <xdr:sp macro="" textlink="">
      <xdr:nvSpPr>
        <xdr:cNvPr id="205" name="n_3mainValue【橋りょう・トンネル】&#10;有形固定資産減価償却率"/>
        <xdr:cNvSpPr txBox="1"/>
      </xdr:nvSpPr>
      <xdr:spPr>
        <a:xfrm>
          <a:off x="1816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6" name="n_4main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57896</xdr:rowOff>
    </xdr:from>
    <xdr:to>
      <xdr:col>55</xdr:col>
      <xdr:colOff>50800</xdr:colOff>
      <xdr:row>62</xdr:row>
      <xdr:rowOff>159496</xdr:rowOff>
    </xdr:to>
    <xdr:sp macro="" textlink="">
      <xdr:nvSpPr>
        <xdr:cNvPr id="248" name="楕円 247"/>
        <xdr:cNvSpPr/>
      </xdr:nvSpPr>
      <xdr:spPr>
        <a:xfrm>
          <a:off x="10426700" y="106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36323</xdr:rowOff>
    </xdr:from>
    <xdr:ext cx="599010" cy="259045"/>
    <xdr:sp macro="" textlink="">
      <xdr:nvSpPr>
        <xdr:cNvPr id="249" name="【橋りょう・トンネル】&#10;一人当たり有形固定資産（償却資産）額該当値テキスト"/>
        <xdr:cNvSpPr txBox="1"/>
      </xdr:nvSpPr>
      <xdr:spPr>
        <a:xfrm>
          <a:off x="10515600" y="1066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58272</xdr:rowOff>
    </xdr:from>
    <xdr:to>
      <xdr:col>50</xdr:col>
      <xdr:colOff>165100</xdr:colOff>
      <xdr:row>62</xdr:row>
      <xdr:rowOff>159872</xdr:rowOff>
    </xdr:to>
    <xdr:sp macro="" textlink="">
      <xdr:nvSpPr>
        <xdr:cNvPr id="250" name="楕円 249"/>
        <xdr:cNvSpPr/>
      </xdr:nvSpPr>
      <xdr:spPr>
        <a:xfrm>
          <a:off x="9588500" y="106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108696</xdr:rowOff>
    </xdr:from>
    <xdr:to>
      <xdr:col>55</xdr:col>
      <xdr:colOff>0</xdr:colOff>
      <xdr:row>62</xdr:row>
      <xdr:rowOff>109072</xdr:rowOff>
    </xdr:to>
    <xdr:cxnSp macro="">
      <xdr:nvCxnSpPr>
        <xdr:cNvPr id="251" name="直線コネクタ 250"/>
        <xdr:cNvCxnSpPr/>
      </xdr:nvCxnSpPr>
      <xdr:spPr>
        <a:xfrm flipV="1">
          <a:off x="9639300" y="10738596"/>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65143</xdr:rowOff>
    </xdr:from>
    <xdr:to>
      <xdr:col>46</xdr:col>
      <xdr:colOff>38100</xdr:colOff>
      <xdr:row>62</xdr:row>
      <xdr:rowOff>166743</xdr:rowOff>
    </xdr:to>
    <xdr:sp macro="" textlink="">
      <xdr:nvSpPr>
        <xdr:cNvPr id="252" name="楕円 251"/>
        <xdr:cNvSpPr/>
      </xdr:nvSpPr>
      <xdr:spPr>
        <a:xfrm>
          <a:off x="8699500" y="106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109072</xdr:rowOff>
    </xdr:from>
    <xdr:to>
      <xdr:col>50</xdr:col>
      <xdr:colOff>114300</xdr:colOff>
      <xdr:row>62</xdr:row>
      <xdr:rowOff>115943</xdr:rowOff>
    </xdr:to>
    <xdr:cxnSp macro="">
      <xdr:nvCxnSpPr>
        <xdr:cNvPr id="253" name="直線コネクタ 252"/>
        <xdr:cNvCxnSpPr/>
      </xdr:nvCxnSpPr>
      <xdr:spPr>
        <a:xfrm flipV="1">
          <a:off x="8750300" y="10738972"/>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67081</xdr:rowOff>
    </xdr:from>
    <xdr:to>
      <xdr:col>41</xdr:col>
      <xdr:colOff>101600</xdr:colOff>
      <xdr:row>62</xdr:row>
      <xdr:rowOff>168681</xdr:rowOff>
    </xdr:to>
    <xdr:sp macro="" textlink="">
      <xdr:nvSpPr>
        <xdr:cNvPr id="254" name="楕円 253"/>
        <xdr:cNvSpPr/>
      </xdr:nvSpPr>
      <xdr:spPr>
        <a:xfrm>
          <a:off x="7810500" y="10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115943</xdr:rowOff>
    </xdr:from>
    <xdr:to>
      <xdr:col>45</xdr:col>
      <xdr:colOff>177800</xdr:colOff>
      <xdr:row>62</xdr:row>
      <xdr:rowOff>117881</xdr:rowOff>
    </xdr:to>
    <xdr:cxnSp macro="">
      <xdr:nvCxnSpPr>
        <xdr:cNvPr id="255" name="直線コネクタ 254"/>
        <xdr:cNvCxnSpPr/>
      </xdr:nvCxnSpPr>
      <xdr:spPr>
        <a:xfrm flipV="1">
          <a:off x="7861300" y="1074584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72009</xdr:rowOff>
    </xdr:from>
    <xdr:to>
      <xdr:col>36</xdr:col>
      <xdr:colOff>165100</xdr:colOff>
      <xdr:row>63</xdr:row>
      <xdr:rowOff>2159</xdr:rowOff>
    </xdr:to>
    <xdr:sp macro="" textlink="">
      <xdr:nvSpPr>
        <xdr:cNvPr id="256" name="楕円 255"/>
        <xdr:cNvSpPr/>
      </xdr:nvSpPr>
      <xdr:spPr>
        <a:xfrm>
          <a:off x="6921500" y="107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117881</xdr:rowOff>
    </xdr:from>
    <xdr:to>
      <xdr:col>41</xdr:col>
      <xdr:colOff>50800</xdr:colOff>
      <xdr:row>62</xdr:row>
      <xdr:rowOff>122809</xdr:rowOff>
    </xdr:to>
    <xdr:cxnSp macro="">
      <xdr:nvCxnSpPr>
        <xdr:cNvPr id="257" name="直線コネクタ 256"/>
        <xdr:cNvCxnSpPr/>
      </xdr:nvCxnSpPr>
      <xdr:spPr>
        <a:xfrm flipV="1">
          <a:off x="6972300" y="10747781"/>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150999</xdr:rowOff>
    </xdr:from>
    <xdr:ext cx="599010" cy="259045"/>
    <xdr:sp macro="" textlink="">
      <xdr:nvSpPr>
        <xdr:cNvPr id="262" name="n_1mainValue【橋りょう・トンネル】&#10;一人当たり有形固定資産（償却資産）額"/>
        <xdr:cNvSpPr txBox="1"/>
      </xdr:nvSpPr>
      <xdr:spPr>
        <a:xfrm>
          <a:off x="9327095" y="1078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157870</xdr:rowOff>
    </xdr:from>
    <xdr:ext cx="599010" cy="259045"/>
    <xdr:sp macro="" textlink="">
      <xdr:nvSpPr>
        <xdr:cNvPr id="263" name="n_2mainValue【橋りょう・トンネル】&#10;一人当たり有形固定資産（償却資産）額"/>
        <xdr:cNvSpPr txBox="1"/>
      </xdr:nvSpPr>
      <xdr:spPr>
        <a:xfrm>
          <a:off x="8450795" y="1078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159808</xdr:rowOff>
    </xdr:from>
    <xdr:ext cx="599010" cy="259045"/>
    <xdr:sp macro="" textlink="">
      <xdr:nvSpPr>
        <xdr:cNvPr id="264" name="n_3mainValue【橋りょう・トンネル】&#10;一人当たり有形固定資産（償却資産）額"/>
        <xdr:cNvSpPr txBox="1"/>
      </xdr:nvSpPr>
      <xdr:spPr>
        <a:xfrm>
          <a:off x="7561795" y="1078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164736</xdr:rowOff>
    </xdr:from>
    <xdr:ext cx="599010" cy="259045"/>
    <xdr:sp macro="" textlink="">
      <xdr:nvSpPr>
        <xdr:cNvPr id="265" name="n_4mainValue【橋りょう・トンネル】&#10;一人当たり有形固定資産（償却資産）額"/>
        <xdr:cNvSpPr txBox="1"/>
      </xdr:nvSpPr>
      <xdr:spPr>
        <a:xfrm>
          <a:off x="6672795" y="1079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153036</xdr:rowOff>
    </xdr:from>
    <xdr:to>
      <xdr:col>24</xdr:col>
      <xdr:colOff>114300</xdr:colOff>
      <xdr:row>84</xdr:row>
      <xdr:rowOff>83186</xdr:rowOff>
    </xdr:to>
    <xdr:sp macro="" textlink="">
      <xdr:nvSpPr>
        <xdr:cNvPr id="306" name="楕円 305"/>
        <xdr:cNvSpPr/>
      </xdr:nvSpPr>
      <xdr:spPr>
        <a:xfrm>
          <a:off x="4584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131463</xdr:rowOff>
    </xdr:from>
    <xdr:ext cx="405111" cy="259045"/>
    <xdr:sp macro="" textlink="">
      <xdr:nvSpPr>
        <xdr:cNvPr id="307" name="【公営住宅】&#10;有形固定資産減価償却率該当値テキスト"/>
        <xdr:cNvSpPr txBox="1"/>
      </xdr:nvSpPr>
      <xdr:spPr>
        <a:xfrm>
          <a:off x="4673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8" name="楕円 307"/>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32386</xdr:rowOff>
    </xdr:to>
    <xdr:cxnSp macro="">
      <xdr:nvCxnSpPr>
        <xdr:cNvPr id="309" name="直線コネクタ 308"/>
        <xdr:cNvCxnSpPr/>
      </xdr:nvCxnSpPr>
      <xdr:spPr>
        <a:xfrm>
          <a:off x="3797300" y="144075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95886</xdr:rowOff>
    </xdr:from>
    <xdr:to>
      <xdr:col>15</xdr:col>
      <xdr:colOff>101600</xdr:colOff>
      <xdr:row>84</xdr:row>
      <xdr:rowOff>26036</xdr:rowOff>
    </xdr:to>
    <xdr:sp macro="" textlink="">
      <xdr:nvSpPr>
        <xdr:cNvPr id="310" name="楕円 309"/>
        <xdr:cNvSpPr/>
      </xdr:nvSpPr>
      <xdr:spPr>
        <a:xfrm>
          <a:off x="2857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146686</xdr:rowOff>
    </xdr:from>
    <xdr:to>
      <xdr:col>19</xdr:col>
      <xdr:colOff>177800</xdr:colOff>
      <xdr:row>84</xdr:row>
      <xdr:rowOff>5714</xdr:rowOff>
    </xdr:to>
    <xdr:cxnSp macro="">
      <xdr:nvCxnSpPr>
        <xdr:cNvPr id="311" name="直線コネクタ 310"/>
        <xdr:cNvCxnSpPr/>
      </xdr:nvCxnSpPr>
      <xdr:spPr>
        <a:xfrm>
          <a:off x="2908300" y="143770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12" name="楕円 311"/>
        <xdr:cNvSpPr/>
      </xdr:nvSpPr>
      <xdr:spPr>
        <a:xfrm>
          <a:off x="1968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146686</xdr:rowOff>
    </xdr:to>
    <xdr:cxnSp macro="">
      <xdr:nvCxnSpPr>
        <xdr:cNvPr id="313" name="直線コネクタ 312"/>
        <xdr:cNvCxnSpPr/>
      </xdr:nvCxnSpPr>
      <xdr:spPr>
        <a:xfrm>
          <a:off x="2019300" y="143465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40639</xdr:rowOff>
    </xdr:from>
    <xdr:to>
      <xdr:col>6</xdr:col>
      <xdr:colOff>38100</xdr:colOff>
      <xdr:row>83</xdr:row>
      <xdr:rowOff>142239</xdr:rowOff>
    </xdr:to>
    <xdr:sp macro="" textlink="">
      <xdr:nvSpPr>
        <xdr:cNvPr id="314" name="楕円 313"/>
        <xdr:cNvSpPr/>
      </xdr:nvSpPr>
      <xdr:spPr>
        <a:xfrm>
          <a:off x="1079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91439</xdr:rowOff>
    </xdr:from>
    <xdr:to>
      <xdr:col>10</xdr:col>
      <xdr:colOff>114300</xdr:colOff>
      <xdr:row>83</xdr:row>
      <xdr:rowOff>116205</xdr:rowOff>
    </xdr:to>
    <xdr:cxnSp macro="">
      <xdr:nvCxnSpPr>
        <xdr:cNvPr id="315" name="直線コネクタ 314"/>
        <xdr:cNvCxnSpPr/>
      </xdr:nvCxnSpPr>
      <xdr:spPr>
        <a:xfrm>
          <a:off x="1130300" y="143217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20" name="n_1mainValue【公営住宅】&#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321" name="n_2mainValue【公営住宅】&#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22" name="n_3mainValue【公営住宅】&#10;有形固定資産減価償却率"/>
        <xdr:cNvSpPr txBox="1"/>
      </xdr:nvSpPr>
      <xdr:spPr>
        <a:xfrm>
          <a:off x="1816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133366</xdr:rowOff>
    </xdr:from>
    <xdr:ext cx="405111" cy="259045"/>
    <xdr:sp macro="" textlink="">
      <xdr:nvSpPr>
        <xdr:cNvPr id="323" name="n_4mainValue【公営住宅】&#10;有形固定資産減価償却率"/>
        <xdr:cNvSpPr txBox="1"/>
      </xdr:nvSpPr>
      <xdr:spPr>
        <a:xfrm>
          <a:off x="927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75692</xdr:rowOff>
    </xdr:from>
    <xdr:to>
      <xdr:col>55</xdr:col>
      <xdr:colOff>50800</xdr:colOff>
      <xdr:row>86</xdr:row>
      <xdr:rowOff>5842</xdr:rowOff>
    </xdr:to>
    <xdr:sp macro="" textlink="">
      <xdr:nvSpPr>
        <xdr:cNvPr id="363" name="楕円 362"/>
        <xdr:cNvSpPr/>
      </xdr:nvSpPr>
      <xdr:spPr>
        <a:xfrm>
          <a:off x="104267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54119</xdr:rowOff>
    </xdr:from>
    <xdr:ext cx="469744" cy="259045"/>
    <xdr:sp macro="" textlink="">
      <xdr:nvSpPr>
        <xdr:cNvPr id="364" name="【公営住宅】&#10;一人当たり面積該当値テキスト"/>
        <xdr:cNvSpPr txBox="1"/>
      </xdr:nvSpPr>
      <xdr:spPr>
        <a:xfrm>
          <a:off x="10515600" y="146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65" name="楕円 364"/>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126492</xdr:rowOff>
    </xdr:to>
    <xdr:cxnSp macro="">
      <xdr:nvCxnSpPr>
        <xdr:cNvPr id="366" name="直線コネクタ 365"/>
        <xdr:cNvCxnSpPr/>
      </xdr:nvCxnSpPr>
      <xdr:spPr>
        <a:xfrm>
          <a:off x="9639300" y="1469821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73406</xdr:rowOff>
    </xdr:from>
    <xdr:to>
      <xdr:col>46</xdr:col>
      <xdr:colOff>38100</xdr:colOff>
      <xdr:row>86</xdr:row>
      <xdr:rowOff>3556</xdr:rowOff>
    </xdr:to>
    <xdr:sp macro="" textlink="">
      <xdr:nvSpPr>
        <xdr:cNvPr id="367" name="楕円 366"/>
        <xdr:cNvSpPr/>
      </xdr:nvSpPr>
      <xdr:spPr>
        <a:xfrm>
          <a:off x="8699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124206</xdr:rowOff>
    </xdr:from>
    <xdr:to>
      <xdr:col>50</xdr:col>
      <xdr:colOff>114300</xdr:colOff>
      <xdr:row>85</xdr:row>
      <xdr:rowOff>124968</xdr:rowOff>
    </xdr:to>
    <xdr:cxnSp macro="">
      <xdr:nvCxnSpPr>
        <xdr:cNvPr id="368" name="直線コネクタ 367"/>
        <xdr:cNvCxnSpPr/>
      </xdr:nvCxnSpPr>
      <xdr:spPr>
        <a:xfrm>
          <a:off x="8750300" y="146974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73025</xdr:rowOff>
    </xdr:from>
    <xdr:to>
      <xdr:col>41</xdr:col>
      <xdr:colOff>101600</xdr:colOff>
      <xdr:row>86</xdr:row>
      <xdr:rowOff>3175</xdr:rowOff>
    </xdr:to>
    <xdr:sp macro="" textlink="">
      <xdr:nvSpPr>
        <xdr:cNvPr id="369" name="楕円 368"/>
        <xdr:cNvSpPr/>
      </xdr:nvSpPr>
      <xdr:spPr>
        <a:xfrm>
          <a:off x="7810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123825</xdr:rowOff>
    </xdr:from>
    <xdr:to>
      <xdr:col>45</xdr:col>
      <xdr:colOff>177800</xdr:colOff>
      <xdr:row>85</xdr:row>
      <xdr:rowOff>124206</xdr:rowOff>
    </xdr:to>
    <xdr:cxnSp macro="">
      <xdr:nvCxnSpPr>
        <xdr:cNvPr id="370" name="直線コネクタ 369"/>
        <xdr:cNvCxnSpPr/>
      </xdr:nvCxnSpPr>
      <xdr:spPr>
        <a:xfrm>
          <a:off x="7861300" y="146970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71" name="楕円 370"/>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122682</xdr:rowOff>
    </xdr:from>
    <xdr:to>
      <xdr:col>41</xdr:col>
      <xdr:colOff>50800</xdr:colOff>
      <xdr:row>85</xdr:row>
      <xdr:rowOff>123825</xdr:rowOff>
    </xdr:to>
    <xdr:cxnSp macro="">
      <xdr:nvCxnSpPr>
        <xdr:cNvPr id="372" name="直線コネクタ 371"/>
        <xdr:cNvCxnSpPr/>
      </xdr:nvCxnSpPr>
      <xdr:spPr>
        <a:xfrm>
          <a:off x="6972300" y="146959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166895</xdr:rowOff>
    </xdr:from>
    <xdr:ext cx="469744" cy="259045"/>
    <xdr:sp macro="" textlink="">
      <xdr:nvSpPr>
        <xdr:cNvPr id="377" name="n_1mainValue【公営住宅】&#10;一人当たり面積"/>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166133</xdr:rowOff>
    </xdr:from>
    <xdr:ext cx="469744" cy="259045"/>
    <xdr:sp macro="" textlink="">
      <xdr:nvSpPr>
        <xdr:cNvPr id="378" name="n_2mainValue【公営住宅】&#10;一人当たり面積"/>
        <xdr:cNvSpPr txBox="1"/>
      </xdr:nvSpPr>
      <xdr:spPr>
        <a:xfrm>
          <a:off x="85154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165752</xdr:rowOff>
    </xdr:from>
    <xdr:ext cx="469744" cy="259045"/>
    <xdr:sp macro="" textlink="">
      <xdr:nvSpPr>
        <xdr:cNvPr id="379" name="n_3mainValue【公営住宅】&#10;一人当たり面積"/>
        <xdr:cNvSpPr txBox="1"/>
      </xdr:nvSpPr>
      <xdr:spPr>
        <a:xfrm>
          <a:off x="7626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80" name="n_4mainValue【公営住宅】&#10;一人当たり面積"/>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37" name="楕円 436"/>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438" name="【認定こども園・幼稚園・保育所】&#10;有形固定資産減価償却率該当値テキスト"/>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439" name="楕円 438"/>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53340</xdr:rowOff>
    </xdr:to>
    <xdr:cxnSp macro="">
      <xdr:nvCxnSpPr>
        <xdr:cNvPr id="440" name="直線コネクタ 439"/>
        <xdr:cNvCxnSpPr/>
      </xdr:nvCxnSpPr>
      <xdr:spPr>
        <a:xfrm>
          <a:off x="15481300" y="65360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103505</xdr:rowOff>
    </xdr:from>
    <xdr:to>
      <xdr:col>76</xdr:col>
      <xdr:colOff>165100</xdr:colOff>
      <xdr:row>38</xdr:row>
      <xdr:rowOff>33655</xdr:rowOff>
    </xdr:to>
    <xdr:sp macro="" textlink="">
      <xdr:nvSpPr>
        <xdr:cNvPr id="441" name="楕円 440"/>
        <xdr:cNvSpPr/>
      </xdr:nvSpPr>
      <xdr:spPr>
        <a:xfrm>
          <a:off x="14541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154305</xdr:rowOff>
    </xdr:from>
    <xdr:to>
      <xdr:col>81</xdr:col>
      <xdr:colOff>50800</xdr:colOff>
      <xdr:row>38</xdr:row>
      <xdr:rowOff>20955</xdr:rowOff>
    </xdr:to>
    <xdr:cxnSp macro="">
      <xdr:nvCxnSpPr>
        <xdr:cNvPr id="442" name="直線コネクタ 441"/>
        <xdr:cNvCxnSpPr/>
      </xdr:nvCxnSpPr>
      <xdr:spPr>
        <a:xfrm>
          <a:off x="14592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62230</xdr:rowOff>
    </xdr:to>
    <xdr:sp macro="" textlink="">
      <xdr:nvSpPr>
        <xdr:cNvPr id="443" name="楕円 442"/>
        <xdr:cNvSpPr/>
      </xdr:nvSpPr>
      <xdr:spPr>
        <a:xfrm>
          <a:off x="1365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154305</xdr:rowOff>
    </xdr:from>
    <xdr:to>
      <xdr:col>76</xdr:col>
      <xdr:colOff>114300</xdr:colOff>
      <xdr:row>39</xdr:row>
      <xdr:rowOff>11430</xdr:rowOff>
    </xdr:to>
    <xdr:cxnSp macro="">
      <xdr:nvCxnSpPr>
        <xdr:cNvPr id="444" name="直線コネクタ 443"/>
        <xdr:cNvCxnSpPr/>
      </xdr:nvCxnSpPr>
      <xdr:spPr>
        <a:xfrm flipV="1">
          <a:off x="13703300" y="649795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99695</xdr:rowOff>
    </xdr:from>
    <xdr:to>
      <xdr:col>67</xdr:col>
      <xdr:colOff>101600</xdr:colOff>
      <xdr:row>39</xdr:row>
      <xdr:rowOff>29845</xdr:rowOff>
    </xdr:to>
    <xdr:sp macro="" textlink="">
      <xdr:nvSpPr>
        <xdr:cNvPr id="445" name="楕円 444"/>
        <xdr:cNvSpPr/>
      </xdr:nvSpPr>
      <xdr:spPr>
        <a:xfrm>
          <a:off x="1276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150495</xdr:rowOff>
    </xdr:from>
    <xdr:to>
      <xdr:col>71</xdr:col>
      <xdr:colOff>177800</xdr:colOff>
      <xdr:row>39</xdr:row>
      <xdr:rowOff>11430</xdr:rowOff>
    </xdr:to>
    <xdr:cxnSp macro="">
      <xdr:nvCxnSpPr>
        <xdr:cNvPr id="446" name="直線コネクタ 445"/>
        <xdr:cNvCxnSpPr/>
      </xdr:nvCxnSpPr>
      <xdr:spPr>
        <a:xfrm>
          <a:off x="12814300" y="6665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451" name="n_1mainValue【認定こども園・幼稚園・保育所】&#10;有形固定資産減価償却率"/>
        <xdr:cNvSpPr txBox="1"/>
      </xdr:nvSpPr>
      <xdr:spPr>
        <a:xfrm>
          <a:off x="15266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24782</xdr:rowOff>
    </xdr:from>
    <xdr:ext cx="405111" cy="259045"/>
    <xdr:sp macro="" textlink="">
      <xdr:nvSpPr>
        <xdr:cNvPr id="452" name="n_2mainValue【認定こども園・幼稚園・保育所】&#10;有形固定資産減価償却率"/>
        <xdr:cNvSpPr txBox="1"/>
      </xdr:nvSpPr>
      <xdr:spPr>
        <a:xfrm>
          <a:off x="14389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53357</xdr:rowOff>
    </xdr:from>
    <xdr:ext cx="405111" cy="259045"/>
    <xdr:sp macro="" textlink="">
      <xdr:nvSpPr>
        <xdr:cNvPr id="453" name="n_3mainValue【認定こども園・幼稚園・保育所】&#10;有形固定資産減価償却率"/>
        <xdr:cNvSpPr txBox="1"/>
      </xdr:nvSpPr>
      <xdr:spPr>
        <a:xfrm>
          <a:off x="13500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20972</xdr:rowOff>
    </xdr:from>
    <xdr:ext cx="405111" cy="259045"/>
    <xdr:sp macro="" textlink="">
      <xdr:nvSpPr>
        <xdr:cNvPr id="454" name="n_4mainValue【認定こども園・幼稚園・保育所】&#10;有形固定資産減価償却率"/>
        <xdr:cNvSpPr txBox="1"/>
      </xdr:nvSpPr>
      <xdr:spPr>
        <a:xfrm>
          <a:off x="12611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92" name="楕円 491"/>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10685</xdr:rowOff>
    </xdr:from>
    <xdr:ext cx="469744" cy="259045"/>
    <xdr:sp macro="" textlink="">
      <xdr:nvSpPr>
        <xdr:cNvPr id="493" name="【認定こども園・幼稚園・保育所】&#10;一人当たり面積該当値テキスト"/>
        <xdr:cNvSpPr txBox="1"/>
      </xdr:nvSpPr>
      <xdr:spPr>
        <a:xfrm>
          <a:off x="22199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494" name="楕円 493"/>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83058</xdr:rowOff>
    </xdr:to>
    <xdr:cxnSp macro="">
      <xdr:nvCxnSpPr>
        <xdr:cNvPr id="495" name="直線コネクタ 494"/>
        <xdr:cNvCxnSpPr/>
      </xdr:nvCxnSpPr>
      <xdr:spPr>
        <a:xfrm>
          <a:off x="21323300" y="676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32258</xdr:rowOff>
    </xdr:from>
    <xdr:to>
      <xdr:col>107</xdr:col>
      <xdr:colOff>101600</xdr:colOff>
      <xdr:row>39</xdr:row>
      <xdr:rowOff>133858</xdr:rowOff>
    </xdr:to>
    <xdr:sp macro="" textlink="">
      <xdr:nvSpPr>
        <xdr:cNvPr id="496" name="楕円 495"/>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83058</xdr:rowOff>
    </xdr:from>
    <xdr:to>
      <xdr:col>111</xdr:col>
      <xdr:colOff>177800</xdr:colOff>
      <xdr:row>39</xdr:row>
      <xdr:rowOff>83058</xdr:rowOff>
    </xdr:to>
    <xdr:cxnSp macro="">
      <xdr:nvCxnSpPr>
        <xdr:cNvPr id="497" name="直線コネクタ 496"/>
        <xdr:cNvCxnSpPr/>
      </xdr:nvCxnSpPr>
      <xdr:spPr>
        <a:xfrm>
          <a:off x="20434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29972</xdr:rowOff>
    </xdr:from>
    <xdr:to>
      <xdr:col>102</xdr:col>
      <xdr:colOff>165100</xdr:colOff>
      <xdr:row>39</xdr:row>
      <xdr:rowOff>131572</xdr:rowOff>
    </xdr:to>
    <xdr:sp macro="" textlink="">
      <xdr:nvSpPr>
        <xdr:cNvPr id="498" name="楕円 497"/>
        <xdr:cNvSpPr/>
      </xdr:nvSpPr>
      <xdr:spPr>
        <a:xfrm>
          <a:off x="19494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80772</xdr:rowOff>
    </xdr:from>
    <xdr:to>
      <xdr:col>107</xdr:col>
      <xdr:colOff>50800</xdr:colOff>
      <xdr:row>39</xdr:row>
      <xdr:rowOff>83058</xdr:rowOff>
    </xdr:to>
    <xdr:cxnSp macro="">
      <xdr:nvCxnSpPr>
        <xdr:cNvPr id="499" name="直線コネクタ 498"/>
        <xdr:cNvCxnSpPr/>
      </xdr:nvCxnSpPr>
      <xdr:spPr>
        <a:xfrm>
          <a:off x="19545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32258</xdr:rowOff>
    </xdr:from>
    <xdr:to>
      <xdr:col>98</xdr:col>
      <xdr:colOff>38100</xdr:colOff>
      <xdr:row>39</xdr:row>
      <xdr:rowOff>133858</xdr:rowOff>
    </xdr:to>
    <xdr:sp macro="" textlink="">
      <xdr:nvSpPr>
        <xdr:cNvPr id="500" name="楕円 499"/>
        <xdr:cNvSpPr/>
      </xdr:nvSpPr>
      <xdr:spPr>
        <a:xfrm>
          <a:off x="18605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80772</xdr:rowOff>
    </xdr:from>
    <xdr:to>
      <xdr:col>102</xdr:col>
      <xdr:colOff>114300</xdr:colOff>
      <xdr:row>39</xdr:row>
      <xdr:rowOff>83058</xdr:rowOff>
    </xdr:to>
    <xdr:cxnSp macro="">
      <xdr:nvCxnSpPr>
        <xdr:cNvPr id="501" name="直線コネクタ 500"/>
        <xdr:cNvCxnSpPr/>
      </xdr:nvCxnSpPr>
      <xdr:spPr>
        <a:xfrm flipV="1">
          <a:off x="18656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506"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07" name="n_2main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122699</xdr:rowOff>
    </xdr:from>
    <xdr:ext cx="469744" cy="259045"/>
    <xdr:sp macro="" textlink="">
      <xdr:nvSpPr>
        <xdr:cNvPr id="508" name="n_3mainValue【認定こども園・幼稚園・保育所】&#10;一人当たり面積"/>
        <xdr:cNvSpPr txBox="1"/>
      </xdr:nvSpPr>
      <xdr:spPr>
        <a:xfrm>
          <a:off x="19310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124985</xdr:rowOff>
    </xdr:from>
    <xdr:ext cx="469744" cy="259045"/>
    <xdr:sp macro="" textlink="">
      <xdr:nvSpPr>
        <xdr:cNvPr id="509" name="n_4mainValue【認定こども園・幼稚園・保育所】&#10;一人当たり面積"/>
        <xdr:cNvSpPr txBox="1"/>
      </xdr:nvSpPr>
      <xdr:spPr>
        <a:xfrm>
          <a:off x="18421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50" name="楕円 549"/>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51" name="【学校施設】&#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168275</xdr:rowOff>
    </xdr:from>
    <xdr:to>
      <xdr:col>81</xdr:col>
      <xdr:colOff>101600</xdr:colOff>
      <xdr:row>59</xdr:row>
      <xdr:rowOff>98425</xdr:rowOff>
    </xdr:to>
    <xdr:sp macro="" textlink="">
      <xdr:nvSpPr>
        <xdr:cNvPr id="552" name="楕円 551"/>
        <xdr:cNvSpPr/>
      </xdr:nvSpPr>
      <xdr:spPr>
        <a:xfrm>
          <a:off x="15430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47625</xdr:rowOff>
    </xdr:to>
    <xdr:cxnSp macro="">
      <xdr:nvCxnSpPr>
        <xdr:cNvPr id="553" name="直線コネクタ 552"/>
        <xdr:cNvCxnSpPr/>
      </xdr:nvCxnSpPr>
      <xdr:spPr>
        <a:xfrm flipV="1">
          <a:off x="15481300" y="1006983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156845</xdr:rowOff>
    </xdr:from>
    <xdr:to>
      <xdr:col>76</xdr:col>
      <xdr:colOff>165100</xdr:colOff>
      <xdr:row>61</xdr:row>
      <xdr:rowOff>86995</xdr:rowOff>
    </xdr:to>
    <xdr:sp macro="" textlink="">
      <xdr:nvSpPr>
        <xdr:cNvPr id="554" name="楕円 553"/>
        <xdr:cNvSpPr/>
      </xdr:nvSpPr>
      <xdr:spPr>
        <a:xfrm>
          <a:off x="14541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61</xdr:row>
      <xdr:rowOff>36195</xdr:rowOff>
    </xdr:to>
    <xdr:cxnSp macro="">
      <xdr:nvCxnSpPr>
        <xdr:cNvPr id="555" name="直線コネクタ 554"/>
        <xdr:cNvCxnSpPr/>
      </xdr:nvCxnSpPr>
      <xdr:spPr>
        <a:xfrm flipV="1">
          <a:off x="14592300" y="10163175"/>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116840</xdr:rowOff>
    </xdr:from>
    <xdr:to>
      <xdr:col>72</xdr:col>
      <xdr:colOff>38100</xdr:colOff>
      <xdr:row>61</xdr:row>
      <xdr:rowOff>46990</xdr:rowOff>
    </xdr:to>
    <xdr:sp macro="" textlink="">
      <xdr:nvSpPr>
        <xdr:cNvPr id="556" name="楕円 555"/>
        <xdr:cNvSpPr/>
      </xdr:nvSpPr>
      <xdr:spPr>
        <a:xfrm>
          <a:off x="1365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61</xdr:row>
      <xdr:rowOff>36195</xdr:rowOff>
    </xdr:to>
    <xdr:cxnSp macro="">
      <xdr:nvCxnSpPr>
        <xdr:cNvPr id="557" name="直線コネクタ 556"/>
        <xdr:cNvCxnSpPr/>
      </xdr:nvCxnSpPr>
      <xdr:spPr>
        <a:xfrm>
          <a:off x="13703300" y="104546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118745</xdr:rowOff>
    </xdr:from>
    <xdr:to>
      <xdr:col>67</xdr:col>
      <xdr:colOff>101600</xdr:colOff>
      <xdr:row>61</xdr:row>
      <xdr:rowOff>48895</xdr:rowOff>
    </xdr:to>
    <xdr:sp macro="" textlink="">
      <xdr:nvSpPr>
        <xdr:cNvPr id="558" name="楕円 557"/>
        <xdr:cNvSpPr/>
      </xdr:nvSpPr>
      <xdr:spPr>
        <a:xfrm>
          <a:off x="12763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167640</xdr:rowOff>
    </xdr:from>
    <xdr:to>
      <xdr:col>71</xdr:col>
      <xdr:colOff>177800</xdr:colOff>
      <xdr:row>60</xdr:row>
      <xdr:rowOff>169545</xdr:rowOff>
    </xdr:to>
    <xdr:cxnSp macro="">
      <xdr:nvCxnSpPr>
        <xdr:cNvPr id="559" name="直線コネクタ 558"/>
        <xdr:cNvCxnSpPr/>
      </xdr:nvCxnSpPr>
      <xdr:spPr>
        <a:xfrm flipV="1">
          <a:off x="12814300" y="104546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114952</xdr:rowOff>
    </xdr:from>
    <xdr:ext cx="405111" cy="259045"/>
    <xdr:sp macro="" textlink="">
      <xdr:nvSpPr>
        <xdr:cNvPr id="564" name="n_1mainValue【学校施設】&#10;有形固定資産減価償却率"/>
        <xdr:cNvSpPr txBox="1"/>
      </xdr:nvSpPr>
      <xdr:spPr>
        <a:xfrm>
          <a:off x="15266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78122</xdr:rowOff>
    </xdr:from>
    <xdr:ext cx="405111" cy="259045"/>
    <xdr:sp macro="" textlink="">
      <xdr:nvSpPr>
        <xdr:cNvPr id="565" name="n_2mainValue【学校施設】&#10;有形固定資産減価償却率"/>
        <xdr:cNvSpPr txBox="1"/>
      </xdr:nvSpPr>
      <xdr:spPr>
        <a:xfrm>
          <a:off x="14389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38117</xdr:rowOff>
    </xdr:from>
    <xdr:ext cx="405111" cy="259045"/>
    <xdr:sp macro="" textlink="">
      <xdr:nvSpPr>
        <xdr:cNvPr id="566" name="n_3mainValue【学校施設】&#10;有形固定資産減価償却率"/>
        <xdr:cNvSpPr txBox="1"/>
      </xdr:nvSpPr>
      <xdr:spPr>
        <a:xfrm>
          <a:off x="13500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40022</xdr:rowOff>
    </xdr:from>
    <xdr:ext cx="405111" cy="259045"/>
    <xdr:sp macro="" textlink="">
      <xdr:nvSpPr>
        <xdr:cNvPr id="567" name="n_4mainValue【学校施設】&#10;有形固定資産減価償却率"/>
        <xdr:cNvSpPr txBox="1"/>
      </xdr:nvSpPr>
      <xdr:spPr>
        <a:xfrm>
          <a:off x="12611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110617</xdr:rowOff>
    </xdr:from>
    <xdr:to>
      <xdr:col>116</xdr:col>
      <xdr:colOff>114300</xdr:colOff>
      <xdr:row>63</xdr:row>
      <xdr:rowOff>40767</xdr:rowOff>
    </xdr:to>
    <xdr:sp macro="" textlink="">
      <xdr:nvSpPr>
        <xdr:cNvPr id="607" name="楕円 606"/>
        <xdr:cNvSpPr/>
      </xdr:nvSpPr>
      <xdr:spPr>
        <a:xfrm>
          <a:off x="22110700" y="107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89044</xdr:rowOff>
    </xdr:from>
    <xdr:ext cx="469744" cy="259045"/>
    <xdr:sp macro="" textlink="">
      <xdr:nvSpPr>
        <xdr:cNvPr id="608" name="【学校施設】&#10;一人当たり面積該当値テキスト"/>
        <xdr:cNvSpPr txBox="1"/>
      </xdr:nvSpPr>
      <xdr:spPr>
        <a:xfrm>
          <a:off x="22199600" y="1071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127254</xdr:rowOff>
    </xdr:from>
    <xdr:to>
      <xdr:col>112</xdr:col>
      <xdr:colOff>38100</xdr:colOff>
      <xdr:row>63</xdr:row>
      <xdr:rowOff>57404</xdr:rowOff>
    </xdr:to>
    <xdr:sp macro="" textlink="">
      <xdr:nvSpPr>
        <xdr:cNvPr id="609" name="楕円 608"/>
        <xdr:cNvSpPr/>
      </xdr:nvSpPr>
      <xdr:spPr>
        <a:xfrm>
          <a:off x="21272500" y="107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161417</xdr:rowOff>
    </xdr:from>
    <xdr:to>
      <xdr:col>116</xdr:col>
      <xdr:colOff>63500</xdr:colOff>
      <xdr:row>63</xdr:row>
      <xdr:rowOff>6604</xdr:rowOff>
    </xdr:to>
    <xdr:cxnSp macro="">
      <xdr:nvCxnSpPr>
        <xdr:cNvPr id="610" name="直線コネクタ 609"/>
        <xdr:cNvCxnSpPr/>
      </xdr:nvCxnSpPr>
      <xdr:spPr>
        <a:xfrm flipV="1">
          <a:off x="21323300" y="10791317"/>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611" name="楕円 610"/>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6604</xdr:rowOff>
    </xdr:from>
    <xdr:to>
      <xdr:col>111</xdr:col>
      <xdr:colOff>177800</xdr:colOff>
      <xdr:row>63</xdr:row>
      <xdr:rowOff>49530</xdr:rowOff>
    </xdr:to>
    <xdr:cxnSp macro="">
      <xdr:nvCxnSpPr>
        <xdr:cNvPr id="612" name="直線コネクタ 611"/>
        <xdr:cNvCxnSpPr/>
      </xdr:nvCxnSpPr>
      <xdr:spPr>
        <a:xfrm flipV="1">
          <a:off x="20434300" y="10807954"/>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170053</xdr:rowOff>
    </xdr:from>
    <xdr:to>
      <xdr:col>102</xdr:col>
      <xdr:colOff>165100</xdr:colOff>
      <xdr:row>63</xdr:row>
      <xdr:rowOff>100203</xdr:rowOff>
    </xdr:to>
    <xdr:sp macro="" textlink="">
      <xdr:nvSpPr>
        <xdr:cNvPr id="613" name="楕円 612"/>
        <xdr:cNvSpPr/>
      </xdr:nvSpPr>
      <xdr:spPr>
        <a:xfrm>
          <a:off x="19494500" y="107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49403</xdr:rowOff>
    </xdr:from>
    <xdr:to>
      <xdr:col>107</xdr:col>
      <xdr:colOff>50800</xdr:colOff>
      <xdr:row>63</xdr:row>
      <xdr:rowOff>49530</xdr:rowOff>
    </xdr:to>
    <xdr:cxnSp macro="">
      <xdr:nvCxnSpPr>
        <xdr:cNvPr id="614" name="直線コネクタ 613"/>
        <xdr:cNvCxnSpPr/>
      </xdr:nvCxnSpPr>
      <xdr:spPr>
        <a:xfrm>
          <a:off x="19545300" y="1085075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xdr:rowOff>
    </xdr:from>
    <xdr:to>
      <xdr:col>98</xdr:col>
      <xdr:colOff>38100</xdr:colOff>
      <xdr:row>63</xdr:row>
      <xdr:rowOff>102997</xdr:rowOff>
    </xdr:to>
    <xdr:sp macro="" textlink="">
      <xdr:nvSpPr>
        <xdr:cNvPr id="615" name="楕円 614"/>
        <xdr:cNvSpPr/>
      </xdr:nvSpPr>
      <xdr:spPr>
        <a:xfrm>
          <a:off x="186055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49403</xdr:rowOff>
    </xdr:from>
    <xdr:to>
      <xdr:col>102</xdr:col>
      <xdr:colOff>114300</xdr:colOff>
      <xdr:row>63</xdr:row>
      <xdr:rowOff>52197</xdr:rowOff>
    </xdr:to>
    <xdr:cxnSp macro="">
      <xdr:nvCxnSpPr>
        <xdr:cNvPr id="616" name="直線コネクタ 615"/>
        <xdr:cNvCxnSpPr/>
      </xdr:nvCxnSpPr>
      <xdr:spPr>
        <a:xfrm flipV="1">
          <a:off x="18656300" y="1085075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48531</xdr:rowOff>
    </xdr:from>
    <xdr:ext cx="469744" cy="259045"/>
    <xdr:sp macro="" textlink="">
      <xdr:nvSpPr>
        <xdr:cNvPr id="621" name="n_1mainValue【学校施設】&#10;一人当たり面積"/>
        <xdr:cNvSpPr txBox="1"/>
      </xdr:nvSpPr>
      <xdr:spPr>
        <a:xfrm>
          <a:off x="21075727" y="108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622" name="n_2mainValue【学校施設】&#10;一人当たり面積"/>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91330</xdr:rowOff>
    </xdr:from>
    <xdr:ext cx="469744" cy="259045"/>
    <xdr:sp macro="" textlink="">
      <xdr:nvSpPr>
        <xdr:cNvPr id="623" name="n_3mainValue【学校施設】&#10;一人当たり面積"/>
        <xdr:cNvSpPr txBox="1"/>
      </xdr:nvSpPr>
      <xdr:spPr>
        <a:xfrm>
          <a:off x="19310427" y="1089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94124</xdr:rowOff>
    </xdr:from>
    <xdr:ext cx="469744" cy="259045"/>
    <xdr:sp macro="" textlink="">
      <xdr:nvSpPr>
        <xdr:cNvPr id="624" name="n_4mainValue【学校施設】&#10;一人当たり面積"/>
        <xdr:cNvSpPr txBox="1"/>
      </xdr:nvSpPr>
      <xdr:spPr>
        <a:xfrm>
          <a:off x="18421427" y="1089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66" name="楕円 665"/>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667" name="【児童館】&#10;有形固定資産減価償却率該当値テキスト"/>
        <xdr:cNvSpPr txBox="1"/>
      </xdr:nvSpPr>
      <xdr:spPr>
        <a:xfrm>
          <a:off x="16357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668" name="楕円 667"/>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72389</xdr:rowOff>
    </xdr:to>
    <xdr:cxnSp macro="">
      <xdr:nvCxnSpPr>
        <xdr:cNvPr id="669" name="直線コネクタ 668"/>
        <xdr:cNvCxnSpPr/>
      </xdr:nvCxnSpPr>
      <xdr:spPr>
        <a:xfrm flipV="1">
          <a:off x="15481300" y="144627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70" name="楕円 669"/>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72389</xdr:rowOff>
    </xdr:to>
    <xdr:cxnSp macro="">
      <xdr:nvCxnSpPr>
        <xdr:cNvPr id="671" name="直線コネクタ 670"/>
        <xdr:cNvCxnSpPr/>
      </xdr:nvCxnSpPr>
      <xdr:spPr>
        <a:xfrm>
          <a:off x="14592300" y="14439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114663</xdr:rowOff>
    </xdr:from>
    <xdr:to>
      <xdr:col>72</xdr:col>
      <xdr:colOff>38100</xdr:colOff>
      <xdr:row>84</xdr:row>
      <xdr:rowOff>44813</xdr:rowOff>
    </xdr:to>
    <xdr:sp macro="" textlink="">
      <xdr:nvSpPr>
        <xdr:cNvPr id="672" name="楕円 671"/>
        <xdr:cNvSpPr/>
      </xdr:nvSpPr>
      <xdr:spPr>
        <a:xfrm>
          <a:off x="13652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165463</xdr:rowOff>
    </xdr:from>
    <xdr:to>
      <xdr:col>76</xdr:col>
      <xdr:colOff>114300</xdr:colOff>
      <xdr:row>84</xdr:row>
      <xdr:rowOff>38100</xdr:rowOff>
    </xdr:to>
    <xdr:cxnSp macro="">
      <xdr:nvCxnSpPr>
        <xdr:cNvPr id="673" name="直線コネクタ 672"/>
        <xdr:cNvCxnSpPr/>
      </xdr:nvCxnSpPr>
      <xdr:spPr>
        <a:xfrm>
          <a:off x="13703300" y="143958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72208</xdr:rowOff>
    </xdr:from>
    <xdr:to>
      <xdr:col>67</xdr:col>
      <xdr:colOff>101600</xdr:colOff>
      <xdr:row>84</xdr:row>
      <xdr:rowOff>2358</xdr:rowOff>
    </xdr:to>
    <xdr:sp macro="" textlink="">
      <xdr:nvSpPr>
        <xdr:cNvPr id="674" name="楕円 673"/>
        <xdr:cNvSpPr/>
      </xdr:nvSpPr>
      <xdr:spPr>
        <a:xfrm>
          <a:off x="12763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123008</xdr:rowOff>
    </xdr:from>
    <xdr:to>
      <xdr:col>71</xdr:col>
      <xdr:colOff>177800</xdr:colOff>
      <xdr:row>83</xdr:row>
      <xdr:rowOff>165463</xdr:rowOff>
    </xdr:to>
    <xdr:cxnSp macro="">
      <xdr:nvCxnSpPr>
        <xdr:cNvPr id="675" name="直線コネクタ 674"/>
        <xdr:cNvCxnSpPr/>
      </xdr:nvCxnSpPr>
      <xdr:spPr>
        <a:xfrm>
          <a:off x="12814300" y="143533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680" name="n_1mainValue【児童館】&#10;有形固定資産減価償却率"/>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681" name="n_2mainValue【児童館】&#10;有形固定資産減価償却率"/>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35940</xdr:rowOff>
    </xdr:from>
    <xdr:ext cx="405111" cy="259045"/>
    <xdr:sp macro="" textlink="">
      <xdr:nvSpPr>
        <xdr:cNvPr id="682" name="n_3mainValue【児童館】&#10;有形固定資産減価償却率"/>
        <xdr:cNvSpPr txBox="1"/>
      </xdr:nvSpPr>
      <xdr:spPr>
        <a:xfrm>
          <a:off x="13500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164935</xdr:rowOff>
    </xdr:from>
    <xdr:ext cx="405111" cy="259045"/>
    <xdr:sp macro="" textlink="">
      <xdr:nvSpPr>
        <xdr:cNvPr id="683" name="n_4mainValue【児童館】&#10;有形固定資産減価償却率"/>
        <xdr:cNvSpPr txBox="1"/>
      </xdr:nvSpPr>
      <xdr:spPr>
        <a:xfrm>
          <a:off x="12611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10"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21" name="楕円 720"/>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42181</xdr:rowOff>
    </xdr:from>
    <xdr:ext cx="469744" cy="259045"/>
    <xdr:sp macro="" textlink="">
      <xdr:nvSpPr>
        <xdr:cNvPr id="722" name="【児童館】&#10;一人当たり面積該当値テキスト"/>
        <xdr:cNvSpPr txBox="1"/>
      </xdr:nvSpPr>
      <xdr:spPr>
        <a:xfrm>
          <a:off x="22199600" y="1427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723" name="楕円 722"/>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84</xdr:row>
      <xdr:rowOff>70104</xdr:rowOff>
    </xdr:to>
    <xdr:cxnSp macro="">
      <xdr:nvCxnSpPr>
        <xdr:cNvPr id="724" name="直線コネクタ 723"/>
        <xdr:cNvCxnSpPr/>
      </xdr:nvCxnSpPr>
      <xdr:spPr>
        <a:xfrm>
          <a:off x="21323300" y="14380463"/>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725" name="楕円 724"/>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150113</xdr:rowOff>
    </xdr:to>
    <xdr:cxnSp macro="">
      <xdr:nvCxnSpPr>
        <xdr:cNvPr id="726" name="直線コネクタ 725"/>
        <xdr:cNvCxnSpPr/>
      </xdr:nvCxnSpPr>
      <xdr:spPr>
        <a:xfrm>
          <a:off x="20434300" y="1438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727" name="楕円 726"/>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150113</xdr:rowOff>
    </xdr:to>
    <xdr:cxnSp macro="">
      <xdr:nvCxnSpPr>
        <xdr:cNvPr id="728" name="直線コネクタ 727"/>
        <xdr:cNvCxnSpPr/>
      </xdr:nvCxnSpPr>
      <xdr:spPr>
        <a:xfrm>
          <a:off x="19545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131318</xdr:rowOff>
    </xdr:from>
    <xdr:to>
      <xdr:col>98</xdr:col>
      <xdr:colOff>38100</xdr:colOff>
      <xdr:row>84</xdr:row>
      <xdr:rowOff>61468</xdr:rowOff>
    </xdr:to>
    <xdr:sp macro="" textlink="">
      <xdr:nvSpPr>
        <xdr:cNvPr id="729" name="楕円 728"/>
        <xdr:cNvSpPr/>
      </xdr:nvSpPr>
      <xdr:spPr>
        <a:xfrm>
          <a:off x="18605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145542</xdr:rowOff>
    </xdr:from>
    <xdr:to>
      <xdr:col>102</xdr:col>
      <xdr:colOff>114300</xdr:colOff>
      <xdr:row>84</xdr:row>
      <xdr:rowOff>10668</xdr:rowOff>
    </xdr:to>
    <xdr:cxnSp macro="">
      <xdr:nvCxnSpPr>
        <xdr:cNvPr id="730" name="直線コネクタ 729"/>
        <xdr:cNvCxnSpPr/>
      </xdr:nvCxnSpPr>
      <xdr:spPr>
        <a:xfrm flipV="1">
          <a:off x="18656300" y="14375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731"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32"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733" name="n_3aveValue【児童館】&#10;一人当たり面積"/>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4" name="n_4ave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45990</xdr:rowOff>
    </xdr:from>
    <xdr:ext cx="469744" cy="259045"/>
    <xdr:sp macro="" textlink="">
      <xdr:nvSpPr>
        <xdr:cNvPr id="735" name="n_1mainValue【児童館】&#10;一人当たり面積"/>
        <xdr:cNvSpPr txBox="1"/>
      </xdr:nvSpPr>
      <xdr:spPr>
        <a:xfrm>
          <a:off x="21075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45990</xdr:rowOff>
    </xdr:from>
    <xdr:ext cx="469744" cy="259045"/>
    <xdr:sp macro="" textlink="">
      <xdr:nvSpPr>
        <xdr:cNvPr id="736" name="n_2mainValue【児童館】&#10;一人当たり面積"/>
        <xdr:cNvSpPr txBox="1"/>
      </xdr:nvSpPr>
      <xdr:spPr>
        <a:xfrm>
          <a:off x="20199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41419</xdr:rowOff>
    </xdr:from>
    <xdr:ext cx="469744" cy="259045"/>
    <xdr:sp macro="" textlink="">
      <xdr:nvSpPr>
        <xdr:cNvPr id="737" name="n_3mainValue【児童館】&#10;一人当たり面積"/>
        <xdr:cNvSpPr txBox="1"/>
      </xdr:nvSpPr>
      <xdr:spPr>
        <a:xfrm>
          <a:off x="19310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738" name="n_4mainValue【児童館】&#10;一人当たり面積"/>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類似団体内平均値と比較して、特に有形固定資産減価償却率が高くなっている施設は、公営住宅、保育所、児童館となっている。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公営住宅は、建築から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年以上過ぎているものが多数存在しているため類似団体内平均値を上回っている。今後は令和３年度に策定する公営住宅等長寿命化計画に基づきライフサイクルコストの縮減を目指す。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保育所は、今後、統廃合事業が予定されており、有形固定資産減価償却率は減少すると見込まれる。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児童館は、半数以上が建築から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を経過しているため、有形固定資産減価償却率が高くなっている。また、児童館は「一人当たり面積」が県平均・類似団体内順位ともに高くなっているため、今後は効率的な施設管理と施設の統廃合を進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学校施設は、給食センターが完成したため有形固定資産減価償却率が減少した。また今後、小学校の建替え工事が完了すると、有形固定資産減価償却率はさらに減少すると見込まれる。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xdr:cNvSpPr txBox="1"/>
      </xdr:nvSpPr>
      <xdr:spPr>
        <a:xfrm>
          <a:off x="4673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156028</xdr:rowOff>
    </xdr:from>
    <xdr:to>
      <xdr:col>20</xdr:col>
      <xdr:colOff>38100</xdr:colOff>
      <xdr:row>38</xdr:row>
      <xdr:rowOff>86178</xdr:rowOff>
    </xdr:to>
    <xdr:sp macro="" textlink="">
      <xdr:nvSpPr>
        <xdr:cNvPr id="76" name="楕円 75"/>
        <xdr:cNvSpPr/>
      </xdr:nvSpPr>
      <xdr:spPr>
        <a:xfrm>
          <a:off x="3746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71301</xdr:rowOff>
    </xdr:to>
    <xdr:cxnSp macro="">
      <xdr:nvCxnSpPr>
        <xdr:cNvPr id="77" name="直線コネクタ 76"/>
        <xdr:cNvCxnSpPr/>
      </xdr:nvCxnSpPr>
      <xdr:spPr>
        <a:xfrm>
          <a:off x="3797300" y="65504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8" name="楕円 77"/>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35378</xdr:rowOff>
    </xdr:to>
    <xdr:cxnSp macro="">
      <xdr:nvCxnSpPr>
        <xdr:cNvPr id="79" name="直線コネクタ 78"/>
        <xdr:cNvCxnSpPr/>
      </xdr:nvCxnSpPr>
      <xdr:spPr>
        <a:xfrm>
          <a:off x="2908300" y="65112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167640</xdr:rowOff>
    </xdr:to>
    <xdr:cxnSp macro="">
      <xdr:nvCxnSpPr>
        <xdr:cNvPr id="81" name="直線コネクタ 80"/>
        <xdr:cNvCxnSpPr/>
      </xdr:nvCxnSpPr>
      <xdr:spPr>
        <a:xfrm>
          <a:off x="2019300" y="6442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99060</xdr:rowOff>
    </xdr:to>
    <xdr:cxnSp macro="">
      <xdr:nvCxnSpPr>
        <xdr:cNvPr id="83" name="直線コネクタ 82"/>
        <xdr:cNvCxnSpPr/>
      </xdr:nvCxnSpPr>
      <xdr:spPr>
        <a:xfrm>
          <a:off x="1130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77305</xdr:rowOff>
    </xdr:from>
    <xdr:ext cx="405111" cy="259045"/>
    <xdr:sp macro="" textlink="">
      <xdr:nvSpPr>
        <xdr:cNvPr id="88" name="n_1mainValue【図書館】&#10;有形固定資産減価償却率"/>
        <xdr:cNvSpPr txBox="1"/>
      </xdr:nvSpPr>
      <xdr:spPr>
        <a:xfrm>
          <a:off x="3582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9" name="n_2mainValue【図書館】&#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0" name="n_3mainValue【図書館】&#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91" name="n_4mainValue【図書館】&#10;有形固定資産減価償却率"/>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68834</xdr:rowOff>
    </xdr:from>
    <xdr:to>
      <xdr:col>55</xdr:col>
      <xdr:colOff>50800</xdr:colOff>
      <xdr:row>35</xdr:row>
      <xdr:rowOff>170434</xdr:rowOff>
    </xdr:to>
    <xdr:sp macro="" textlink="">
      <xdr:nvSpPr>
        <xdr:cNvPr id="129" name="楕円 128"/>
        <xdr:cNvSpPr/>
      </xdr:nvSpPr>
      <xdr:spPr>
        <a:xfrm>
          <a:off x="104267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91711</xdr:rowOff>
    </xdr:from>
    <xdr:ext cx="469744" cy="259045"/>
    <xdr:sp macro="" textlink="">
      <xdr:nvSpPr>
        <xdr:cNvPr id="130" name="【図書館】&#10;一人当たり面積該当値テキスト"/>
        <xdr:cNvSpPr txBox="1"/>
      </xdr:nvSpPr>
      <xdr:spPr>
        <a:xfrm>
          <a:off x="10515600" y="592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68834</xdr:rowOff>
    </xdr:from>
    <xdr:to>
      <xdr:col>50</xdr:col>
      <xdr:colOff>165100</xdr:colOff>
      <xdr:row>35</xdr:row>
      <xdr:rowOff>170434</xdr:rowOff>
    </xdr:to>
    <xdr:sp macro="" textlink="">
      <xdr:nvSpPr>
        <xdr:cNvPr id="131" name="楕円 130"/>
        <xdr:cNvSpPr/>
      </xdr:nvSpPr>
      <xdr:spPr>
        <a:xfrm>
          <a:off x="9588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119634</xdr:rowOff>
    </xdr:from>
    <xdr:to>
      <xdr:col>55</xdr:col>
      <xdr:colOff>0</xdr:colOff>
      <xdr:row>35</xdr:row>
      <xdr:rowOff>119634</xdr:rowOff>
    </xdr:to>
    <xdr:cxnSp macro="">
      <xdr:nvCxnSpPr>
        <xdr:cNvPr id="132" name="直線コネクタ 131"/>
        <xdr:cNvCxnSpPr/>
      </xdr:nvCxnSpPr>
      <xdr:spPr>
        <a:xfrm>
          <a:off x="9639300" y="6120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59690</xdr:rowOff>
    </xdr:from>
    <xdr:to>
      <xdr:col>46</xdr:col>
      <xdr:colOff>38100</xdr:colOff>
      <xdr:row>35</xdr:row>
      <xdr:rowOff>161290</xdr:rowOff>
    </xdr:to>
    <xdr:sp macro="" textlink="">
      <xdr:nvSpPr>
        <xdr:cNvPr id="133" name="楕円 132"/>
        <xdr:cNvSpPr/>
      </xdr:nvSpPr>
      <xdr:spPr>
        <a:xfrm>
          <a:off x="8699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110490</xdr:rowOff>
    </xdr:from>
    <xdr:to>
      <xdr:col>50</xdr:col>
      <xdr:colOff>114300</xdr:colOff>
      <xdr:row>35</xdr:row>
      <xdr:rowOff>119634</xdr:rowOff>
    </xdr:to>
    <xdr:cxnSp macro="">
      <xdr:nvCxnSpPr>
        <xdr:cNvPr id="134" name="直線コネクタ 133"/>
        <xdr:cNvCxnSpPr/>
      </xdr:nvCxnSpPr>
      <xdr:spPr>
        <a:xfrm>
          <a:off x="8750300" y="6111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59690</xdr:rowOff>
    </xdr:from>
    <xdr:to>
      <xdr:col>41</xdr:col>
      <xdr:colOff>101600</xdr:colOff>
      <xdr:row>35</xdr:row>
      <xdr:rowOff>161290</xdr:rowOff>
    </xdr:to>
    <xdr:sp macro="" textlink="">
      <xdr:nvSpPr>
        <xdr:cNvPr id="135" name="楕円 134"/>
        <xdr:cNvSpPr/>
      </xdr:nvSpPr>
      <xdr:spPr>
        <a:xfrm>
          <a:off x="781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110490</xdr:rowOff>
    </xdr:from>
    <xdr:to>
      <xdr:col>45</xdr:col>
      <xdr:colOff>177800</xdr:colOff>
      <xdr:row>35</xdr:row>
      <xdr:rowOff>110490</xdr:rowOff>
    </xdr:to>
    <xdr:cxnSp macro="">
      <xdr:nvCxnSpPr>
        <xdr:cNvPr id="136" name="直線コネクタ 135"/>
        <xdr:cNvCxnSpPr/>
      </xdr:nvCxnSpPr>
      <xdr:spPr>
        <a:xfrm>
          <a:off x="7861300" y="6111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68834</xdr:rowOff>
    </xdr:from>
    <xdr:to>
      <xdr:col>36</xdr:col>
      <xdr:colOff>165100</xdr:colOff>
      <xdr:row>35</xdr:row>
      <xdr:rowOff>170434</xdr:rowOff>
    </xdr:to>
    <xdr:sp macro="" textlink="">
      <xdr:nvSpPr>
        <xdr:cNvPr id="137" name="楕円 136"/>
        <xdr:cNvSpPr/>
      </xdr:nvSpPr>
      <xdr:spPr>
        <a:xfrm>
          <a:off x="6921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110490</xdr:rowOff>
    </xdr:from>
    <xdr:to>
      <xdr:col>41</xdr:col>
      <xdr:colOff>50800</xdr:colOff>
      <xdr:row>35</xdr:row>
      <xdr:rowOff>119634</xdr:rowOff>
    </xdr:to>
    <xdr:cxnSp macro="">
      <xdr:nvCxnSpPr>
        <xdr:cNvPr id="138" name="直線コネクタ 137"/>
        <xdr:cNvCxnSpPr/>
      </xdr:nvCxnSpPr>
      <xdr:spPr>
        <a:xfrm flipV="1">
          <a:off x="6972300" y="6111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15511</xdr:rowOff>
    </xdr:from>
    <xdr:ext cx="469744" cy="259045"/>
    <xdr:sp macro="" textlink="">
      <xdr:nvSpPr>
        <xdr:cNvPr id="143" name="n_1mainValue【図書館】&#10;一人当たり面積"/>
        <xdr:cNvSpPr txBox="1"/>
      </xdr:nvSpPr>
      <xdr:spPr>
        <a:xfrm>
          <a:off x="9391727" y="5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6367</xdr:rowOff>
    </xdr:from>
    <xdr:ext cx="469744" cy="259045"/>
    <xdr:sp macro="" textlink="">
      <xdr:nvSpPr>
        <xdr:cNvPr id="144" name="n_2mainValue【図書館】&#10;一人当たり面積"/>
        <xdr:cNvSpPr txBox="1"/>
      </xdr:nvSpPr>
      <xdr:spPr>
        <a:xfrm>
          <a:off x="8515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6367</xdr:rowOff>
    </xdr:from>
    <xdr:ext cx="469744" cy="259045"/>
    <xdr:sp macro="" textlink="">
      <xdr:nvSpPr>
        <xdr:cNvPr id="145" name="n_3mainValue【図書館】&#10;一人当たり面積"/>
        <xdr:cNvSpPr txBox="1"/>
      </xdr:nvSpPr>
      <xdr:spPr>
        <a:xfrm>
          <a:off x="7626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15511</xdr:rowOff>
    </xdr:from>
    <xdr:ext cx="469744" cy="259045"/>
    <xdr:sp macro="" textlink="">
      <xdr:nvSpPr>
        <xdr:cNvPr id="146" name="n_4mainValue【図書館】&#10;一人当たり面積"/>
        <xdr:cNvSpPr txBox="1"/>
      </xdr:nvSpPr>
      <xdr:spPr>
        <a:xfrm>
          <a:off x="6737427" y="5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187" name="楕円 186"/>
        <xdr:cNvSpPr/>
      </xdr:nvSpPr>
      <xdr:spPr>
        <a:xfrm>
          <a:off x="4584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60977</xdr:rowOff>
    </xdr:from>
    <xdr:ext cx="405111" cy="259045"/>
    <xdr:sp macro="" textlink="">
      <xdr:nvSpPr>
        <xdr:cNvPr id="188" name="【体育館・プール】&#10;有形固定資産減価償却率該当値テキスト"/>
        <xdr:cNvSpPr txBox="1"/>
      </xdr:nvSpPr>
      <xdr:spPr>
        <a:xfrm>
          <a:off x="4673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48260</xdr:rowOff>
    </xdr:from>
    <xdr:to>
      <xdr:col>20</xdr:col>
      <xdr:colOff>38100</xdr:colOff>
      <xdr:row>62</xdr:row>
      <xdr:rowOff>149860</xdr:rowOff>
    </xdr:to>
    <xdr:sp macro="" textlink="">
      <xdr:nvSpPr>
        <xdr:cNvPr id="189" name="楕円 188"/>
        <xdr:cNvSpPr/>
      </xdr:nvSpPr>
      <xdr:spPr>
        <a:xfrm>
          <a:off x="3746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99060</xdr:rowOff>
    </xdr:from>
    <xdr:to>
      <xdr:col>24</xdr:col>
      <xdr:colOff>63500</xdr:colOff>
      <xdr:row>62</xdr:row>
      <xdr:rowOff>133350</xdr:rowOff>
    </xdr:to>
    <xdr:cxnSp macro="">
      <xdr:nvCxnSpPr>
        <xdr:cNvPr id="190" name="直線コネクタ 189"/>
        <xdr:cNvCxnSpPr/>
      </xdr:nvCxnSpPr>
      <xdr:spPr>
        <a:xfrm>
          <a:off x="3797300" y="107289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191" name="楕円 190"/>
        <xdr:cNvSpPr/>
      </xdr:nvSpPr>
      <xdr:spPr>
        <a:xfrm>
          <a:off x="2857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99060</xdr:rowOff>
    </xdr:to>
    <xdr:cxnSp macro="">
      <xdr:nvCxnSpPr>
        <xdr:cNvPr id="192" name="直線コネクタ 191"/>
        <xdr:cNvCxnSpPr/>
      </xdr:nvCxnSpPr>
      <xdr:spPr>
        <a:xfrm>
          <a:off x="2908300" y="106851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128270</xdr:rowOff>
    </xdr:from>
    <xdr:to>
      <xdr:col>10</xdr:col>
      <xdr:colOff>165100</xdr:colOff>
      <xdr:row>62</xdr:row>
      <xdr:rowOff>58420</xdr:rowOff>
    </xdr:to>
    <xdr:sp macro="" textlink="">
      <xdr:nvSpPr>
        <xdr:cNvPr id="193" name="楕円 192"/>
        <xdr:cNvSpPr/>
      </xdr:nvSpPr>
      <xdr:spPr>
        <a:xfrm>
          <a:off x="196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xdr:rowOff>
    </xdr:from>
    <xdr:to>
      <xdr:col>15</xdr:col>
      <xdr:colOff>50800</xdr:colOff>
      <xdr:row>62</xdr:row>
      <xdr:rowOff>55245</xdr:rowOff>
    </xdr:to>
    <xdr:cxnSp macro="">
      <xdr:nvCxnSpPr>
        <xdr:cNvPr id="194" name="直線コネクタ 193"/>
        <xdr:cNvCxnSpPr/>
      </xdr:nvCxnSpPr>
      <xdr:spPr>
        <a:xfrm>
          <a:off x="2019300" y="106375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13970</xdr:rowOff>
    </xdr:from>
    <xdr:to>
      <xdr:col>6</xdr:col>
      <xdr:colOff>38100</xdr:colOff>
      <xdr:row>62</xdr:row>
      <xdr:rowOff>115570</xdr:rowOff>
    </xdr:to>
    <xdr:sp macro="" textlink="">
      <xdr:nvSpPr>
        <xdr:cNvPr id="195" name="楕円 194"/>
        <xdr:cNvSpPr/>
      </xdr:nvSpPr>
      <xdr:spPr>
        <a:xfrm>
          <a:off x="107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7620</xdr:rowOff>
    </xdr:from>
    <xdr:to>
      <xdr:col>10</xdr:col>
      <xdr:colOff>114300</xdr:colOff>
      <xdr:row>62</xdr:row>
      <xdr:rowOff>64770</xdr:rowOff>
    </xdr:to>
    <xdr:cxnSp macro="">
      <xdr:nvCxnSpPr>
        <xdr:cNvPr id="196" name="直線コネクタ 195"/>
        <xdr:cNvCxnSpPr/>
      </xdr:nvCxnSpPr>
      <xdr:spPr>
        <a:xfrm flipV="1">
          <a:off x="1130300" y="10637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140987</xdr:rowOff>
    </xdr:from>
    <xdr:ext cx="405111" cy="259045"/>
    <xdr:sp macro="" textlink="">
      <xdr:nvSpPr>
        <xdr:cNvPr id="201" name="n_1mainValue【体育館・プール】&#10;有形固定資産減価償却率"/>
        <xdr:cNvSpPr txBox="1"/>
      </xdr:nvSpPr>
      <xdr:spPr>
        <a:xfrm>
          <a:off x="35820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202" name="n_2mainValue【体育館・プール】&#10;有形固定資産減価償却率"/>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49547</xdr:rowOff>
    </xdr:from>
    <xdr:ext cx="405111" cy="259045"/>
    <xdr:sp macro="" textlink="">
      <xdr:nvSpPr>
        <xdr:cNvPr id="203" name="n_3mainValue【体育館・プール】&#10;有形固定資産減価償却率"/>
        <xdr:cNvSpPr txBox="1"/>
      </xdr:nvSpPr>
      <xdr:spPr>
        <a:xfrm>
          <a:off x="1816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106697</xdr:rowOff>
    </xdr:from>
    <xdr:ext cx="405111" cy="259045"/>
    <xdr:sp macro="" textlink="">
      <xdr:nvSpPr>
        <xdr:cNvPr id="204" name="n_4mainValue【体育館・プール】&#10;有形固定資産減価償却率"/>
        <xdr:cNvSpPr txBox="1"/>
      </xdr:nvSpPr>
      <xdr:spPr>
        <a:xfrm>
          <a:off x="927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40640</xdr:rowOff>
    </xdr:from>
    <xdr:to>
      <xdr:col>55</xdr:col>
      <xdr:colOff>50800</xdr:colOff>
      <xdr:row>63</xdr:row>
      <xdr:rowOff>142240</xdr:rowOff>
    </xdr:to>
    <xdr:sp macro="" textlink="">
      <xdr:nvSpPr>
        <xdr:cNvPr id="244" name="楕円 243"/>
        <xdr:cNvSpPr/>
      </xdr:nvSpPr>
      <xdr:spPr>
        <a:xfrm>
          <a:off x="10426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19067</xdr:rowOff>
    </xdr:from>
    <xdr:ext cx="469744" cy="259045"/>
    <xdr:sp macro="" textlink="">
      <xdr:nvSpPr>
        <xdr:cNvPr id="245" name="【体育館・プール】&#10;一人当たり面積該当値テキスト"/>
        <xdr:cNvSpPr txBox="1"/>
      </xdr:nvSpPr>
      <xdr:spPr>
        <a:xfrm>
          <a:off x="10515600"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42164</xdr:rowOff>
    </xdr:from>
    <xdr:to>
      <xdr:col>50</xdr:col>
      <xdr:colOff>165100</xdr:colOff>
      <xdr:row>63</xdr:row>
      <xdr:rowOff>143764</xdr:rowOff>
    </xdr:to>
    <xdr:sp macro="" textlink="">
      <xdr:nvSpPr>
        <xdr:cNvPr id="246" name="楕円 245"/>
        <xdr:cNvSpPr/>
      </xdr:nvSpPr>
      <xdr:spPr>
        <a:xfrm>
          <a:off x="9588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91440</xdr:rowOff>
    </xdr:from>
    <xdr:to>
      <xdr:col>55</xdr:col>
      <xdr:colOff>0</xdr:colOff>
      <xdr:row>63</xdr:row>
      <xdr:rowOff>92964</xdr:rowOff>
    </xdr:to>
    <xdr:cxnSp macro="">
      <xdr:nvCxnSpPr>
        <xdr:cNvPr id="247" name="直線コネクタ 246"/>
        <xdr:cNvCxnSpPr/>
      </xdr:nvCxnSpPr>
      <xdr:spPr>
        <a:xfrm flipV="1">
          <a:off x="9639300" y="1089279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41402</xdr:rowOff>
    </xdr:from>
    <xdr:to>
      <xdr:col>46</xdr:col>
      <xdr:colOff>38100</xdr:colOff>
      <xdr:row>63</xdr:row>
      <xdr:rowOff>143002</xdr:rowOff>
    </xdr:to>
    <xdr:sp macro="" textlink="">
      <xdr:nvSpPr>
        <xdr:cNvPr id="248" name="楕円 247"/>
        <xdr:cNvSpPr/>
      </xdr:nvSpPr>
      <xdr:spPr>
        <a:xfrm>
          <a:off x="8699500" y="108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92202</xdr:rowOff>
    </xdr:from>
    <xdr:to>
      <xdr:col>50</xdr:col>
      <xdr:colOff>114300</xdr:colOff>
      <xdr:row>63</xdr:row>
      <xdr:rowOff>92964</xdr:rowOff>
    </xdr:to>
    <xdr:cxnSp macro="">
      <xdr:nvCxnSpPr>
        <xdr:cNvPr id="249" name="直線コネクタ 248"/>
        <xdr:cNvCxnSpPr/>
      </xdr:nvCxnSpPr>
      <xdr:spPr>
        <a:xfrm>
          <a:off x="8750300" y="1089355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40640</xdr:rowOff>
    </xdr:from>
    <xdr:to>
      <xdr:col>41</xdr:col>
      <xdr:colOff>101600</xdr:colOff>
      <xdr:row>63</xdr:row>
      <xdr:rowOff>142240</xdr:rowOff>
    </xdr:to>
    <xdr:sp macro="" textlink="">
      <xdr:nvSpPr>
        <xdr:cNvPr id="250" name="楕円 249"/>
        <xdr:cNvSpPr/>
      </xdr:nvSpPr>
      <xdr:spPr>
        <a:xfrm>
          <a:off x="781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91440</xdr:rowOff>
    </xdr:from>
    <xdr:to>
      <xdr:col>45</xdr:col>
      <xdr:colOff>177800</xdr:colOff>
      <xdr:row>63</xdr:row>
      <xdr:rowOff>92202</xdr:rowOff>
    </xdr:to>
    <xdr:cxnSp macro="">
      <xdr:nvCxnSpPr>
        <xdr:cNvPr id="251" name="直線コネクタ 250"/>
        <xdr:cNvCxnSpPr/>
      </xdr:nvCxnSpPr>
      <xdr:spPr>
        <a:xfrm>
          <a:off x="7861300" y="1089279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29972</xdr:rowOff>
    </xdr:from>
    <xdr:to>
      <xdr:col>36</xdr:col>
      <xdr:colOff>165100</xdr:colOff>
      <xdr:row>63</xdr:row>
      <xdr:rowOff>131572</xdr:rowOff>
    </xdr:to>
    <xdr:sp macro="" textlink="">
      <xdr:nvSpPr>
        <xdr:cNvPr id="252" name="楕円 251"/>
        <xdr:cNvSpPr/>
      </xdr:nvSpPr>
      <xdr:spPr>
        <a:xfrm>
          <a:off x="6921500" y="108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80772</xdr:rowOff>
    </xdr:from>
    <xdr:to>
      <xdr:col>41</xdr:col>
      <xdr:colOff>50800</xdr:colOff>
      <xdr:row>63</xdr:row>
      <xdr:rowOff>91440</xdr:rowOff>
    </xdr:to>
    <xdr:cxnSp macro="">
      <xdr:nvCxnSpPr>
        <xdr:cNvPr id="253" name="直線コネクタ 252"/>
        <xdr:cNvCxnSpPr/>
      </xdr:nvCxnSpPr>
      <xdr:spPr>
        <a:xfrm>
          <a:off x="6972300" y="1088212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134891</xdr:rowOff>
    </xdr:from>
    <xdr:ext cx="469744" cy="259045"/>
    <xdr:sp macro="" textlink="">
      <xdr:nvSpPr>
        <xdr:cNvPr id="258" name="n_1mainValue【体育館・プール】&#10;一人当たり面積"/>
        <xdr:cNvSpPr txBox="1"/>
      </xdr:nvSpPr>
      <xdr:spPr>
        <a:xfrm>
          <a:off x="9391727"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134129</xdr:rowOff>
    </xdr:from>
    <xdr:ext cx="469744" cy="259045"/>
    <xdr:sp macro="" textlink="">
      <xdr:nvSpPr>
        <xdr:cNvPr id="259" name="n_2mainValue【体育館・プール】&#10;一人当たり面積"/>
        <xdr:cNvSpPr txBox="1"/>
      </xdr:nvSpPr>
      <xdr:spPr>
        <a:xfrm>
          <a:off x="8515427"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133367</xdr:rowOff>
    </xdr:from>
    <xdr:ext cx="469744" cy="259045"/>
    <xdr:sp macro="" textlink="">
      <xdr:nvSpPr>
        <xdr:cNvPr id="260" name="n_3mainValue【体育館・プール】&#10;一人当たり面積"/>
        <xdr:cNvSpPr txBox="1"/>
      </xdr:nvSpPr>
      <xdr:spPr>
        <a:xfrm>
          <a:off x="7626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122699</xdr:rowOff>
    </xdr:from>
    <xdr:ext cx="469744" cy="259045"/>
    <xdr:sp macro="" textlink="">
      <xdr:nvSpPr>
        <xdr:cNvPr id="261" name="n_4mainValue【体育館・プール】&#10;一人当たり面積"/>
        <xdr:cNvSpPr txBox="1"/>
      </xdr:nvSpPr>
      <xdr:spPr>
        <a:xfrm>
          <a:off x="6737427"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302" name="楕円 301"/>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303" name="【福祉施設】&#10;有形固定資産減価償却率該当値テキスト"/>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304" name="楕円 303"/>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34289</xdr:rowOff>
    </xdr:to>
    <xdr:cxnSp macro="">
      <xdr:nvCxnSpPr>
        <xdr:cNvPr id="305" name="直線コネクタ 304"/>
        <xdr:cNvCxnSpPr/>
      </xdr:nvCxnSpPr>
      <xdr:spPr>
        <a:xfrm>
          <a:off x="3797300" y="13879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306" name="楕円 305"/>
        <xdr:cNvSpPr/>
      </xdr:nvSpPr>
      <xdr:spPr>
        <a:xfrm>
          <a:off x="2857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17145</xdr:rowOff>
    </xdr:to>
    <xdr:cxnSp macro="">
      <xdr:nvCxnSpPr>
        <xdr:cNvPr id="307" name="直線コネクタ 306"/>
        <xdr:cNvCxnSpPr/>
      </xdr:nvCxnSpPr>
      <xdr:spPr>
        <a:xfrm flipV="1">
          <a:off x="2908300" y="138798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109220</xdr:rowOff>
    </xdr:from>
    <xdr:to>
      <xdr:col>10</xdr:col>
      <xdr:colOff>165100</xdr:colOff>
      <xdr:row>81</xdr:row>
      <xdr:rowOff>39370</xdr:rowOff>
    </xdr:to>
    <xdr:sp macro="" textlink="">
      <xdr:nvSpPr>
        <xdr:cNvPr id="308" name="楕円 307"/>
        <xdr:cNvSpPr/>
      </xdr:nvSpPr>
      <xdr:spPr>
        <a:xfrm>
          <a:off x="1968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160020</xdr:rowOff>
    </xdr:from>
    <xdr:to>
      <xdr:col>15</xdr:col>
      <xdr:colOff>50800</xdr:colOff>
      <xdr:row>81</xdr:row>
      <xdr:rowOff>17145</xdr:rowOff>
    </xdr:to>
    <xdr:cxnSp macro="">
      <xdr:nvCxnSpPr>
        <xdr:cNvPr id="309" name="直線コネクタ 308"/>
        <xdr:cNvCxnSpPr/>
      </xdr:nvCxnSpPr>
      <xdr:spPr>
        <a:xfrm>
          <a:off x="2019300" y="13876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76836</xdr:rowOff>
    </xdr:from>
    <xdr:to>
      <xdr:col>6</xdr:col>
      <xdr:colOff>38100</xdr:colOff>
      <xdr:row>81</xdr:row>
      <xdr:rowOff>6986</xdr:rowOff>
    </xdr:to>
    <xdr:sp macro="" textlink="">
      <xdr:nvSpPr>
        <xdr:cNvPr id="310" name="楕円 309"/>
        <xdr:cNvSpPr/>
      </xdr:nvSpPr>
      <xdr:spPr>
        <a:xfrm>
          <a:off x="1079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127636</xdr:rowOff>
    </xdr:from>
    <xdr:to>
      <xdr:col>10</xdr:col>
      <xdr:colOff>114300</xdr:colOff>
      <xdr:row>80</xdr:row>
      <xdr:rowOff>160020</xdr:rowOff>
    </xdr:to>
    <xdr:cxnSp macro="">
      <xdr:nvCxnSpPr>
        <xdr:cNvPr id="311" name="直線コネクタ 310"/>
        <xdr:cNvCxnSpPr/>
      </xdr:nvCxnSpPr>
      <xdr:spPr>
        <a:xfrm>
          <a:off x="1130300" y="13843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16" name="n_1mainValue【福祉施設】&#10;有形固定資産減価償却率"/>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7" name="n_2mainValue【福祉施設】&#10;有形固定資産減価償却率"/>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318" name="n_3mainValue【福祉施設】&#10;有形固定資産減価償却率"/>
        <xdr:cNvSpPr txBox="1"/>
      </xdr:nvSpPr>
      <xdr:spPr>
        <a:xfrm>
          <a:off x="1816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19" name="n_4mainValue【福祉施設】&#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136347</xdr:rowOff>
    </xdr:from>
    <xdr:to>
      <xdr:col>55</xdr:col>
      <xdr:colOff>50800</xdr:colOff>
      <xdr:row>86</xdr:row>
      <xdr:rowOff>66497</xdr:rowOff>
    </xdr:to>
    <xdr:sp macro="" textlink="">
      <xdr:nvSpPr>
        <xdr:cNvPr id="357" name="楕円 356"/>
        <xdr:cNvSpPr/>
      </xdr:nvSpPr>
      <xdr:spPr>
        <a:xfrm>
          <a:off x="104267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51274</xdr:rowOff>
    </xdr:from>
    <xdr:ext cx="469744" cy="259045"/>
    <xdr:sp macro="" textlink="">
      <xdr:nvSpPr>
        <xdr:cNvPr id="358" name="【福祉施設】&#10;一人当たり面積該当値テキスト"/>
        <xdr:cNvSpPr txBox="1"/>
      </xdr:nvSpPr>
      <xdr:spPr>
        <a:xfrm>
          <a:off x="10515600" y="146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136347</xdr:rowOff>
    </xdr:from>
    <xdr:to>
      <xdr:col>50</xdr:col>
      <xdr:colOff>165100</xdr:colOff>
      <xdr:row>86</xdr:row>
      <xdr:rowOff>66497</xdr:rowOff>
    </xdr:to>
    <xdr:sp macro="" textlink="">
      <xdr:nvSpPr>
        <xdr:cNvPr id="359" name="楕円 358"/>
        <xdr:cNvSpPr/>
      </xdr:nvSpPr>
      <xdr:spPr>
        <a:xfrm>
          <a:off x="9588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15697</xdr:rowOff>
    </xdr:from>
    <xdr:to>
      <xdr:col>55</xdr:col>
      <xdr:colOff>0</xdr:colOff>
      <xdr:row>86</xdr:row>
      <xdr:rowOff>15697</xdr:rowOff>
    </xdr:to>
    <xdr:cxnSp macro="">
      <xdr:nvCxnSpPr>
        <xdr:cNvPr id="360" name="直線コネクタ 359"/>
        <xdr:cNvCxnSpPr/>
      </xdr:nvCxnSpPr>
      <xdr:spPr>
        <a:xfrm>
          <a:off x="9639300" y="147603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138176</xdr:rowOff>
    </xdr:from>
    <xdr:to>
      <xdr:col>46</xdr:col>
      <xdr:colOff>38100</xdr:colOff>
      <xdr:row>86</xdr:row>
      <xdr:rowOff>68326</xdr:rowOff>
    </xdr:to>
    <xdr:sp macro="" textlink="">
      <xdr:nvSpPr>
        <xdr:cNvPr id="361" name="楕円 360"/>
        <xdr:cNvSpPr/>
      </xdr:nvSpPr>
      <xdr:spPr>
        <a:xfrm>
          <a:off x="8699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15697</xdr:rowOff>
    </xdr:from>
    <xdr:to>
      <xdr:col>50</xdr:col>
      <xdr:colOff>114300</xdr:colOff>
      <xdr:row>86</xdr:row>
      <xdr:rowOff>17526</xdr:rowOff>
    </xdr:to>
    <xdr:cxnSp macro="">
      <xdr:nvCxnSpPr>
        <xdr:cNvPr id="362" name="直線コネクタ 361"/>
        <xdr:cNvCxnSpPr/>
      </xdr:nvCxnSpPr>
      <xdr:spPr>
        <a:xfrm flipV="1">
          <a:off x="8750300" y="1476039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138176</xdr:rowOff>
    </xdr:from>
    <xdr:to>
      <xdr:col>41</xdr:col>
      <xdr:colOff>101600</xdr:colOff>
      <xdr:row>86</xdr:row>
      <xdr:rowOff>68326</xdr:rowOff>
    </xdr:to>
    <xdr:sp macro="" textlink="">
      <xdr:nvSpPr>
        <xdr:cNvPr id="363" name="楕円 362"/>
        <xdr:cNvSpPr/>
      </xdr:nvSpPr>
      <xdr:spPr>
        <a:xfrm>
          <a:off x="7810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17526</xdr:rowOff>
    </xdr:from>
    <xdr:to>
      <xdr:col>45</xdr:col>
      <xdr:colOff>177800</xdr:colOff>
      <xdr:row>86</xdr:row>
      <xdr:rowOff>17526</xdr:rowOff>
    </xdr:to>
    <xdr:cxnSp macro="">
      <xdr:nvCxnSpPr>
        <xdr:cNvPr id="364" name="直線コネクタ 363"/>
        <xdr:cNvCxnSpPr/>
      </xdr:nvCxnSpPr>
      <xdr:spPr>
        <a:xfrm>
          <a:off x="7861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138176</xdr:rowOff>
    </xdr:from>
    <xdr:to>
      <xdr:col>36</xdr:col>
      <xdr:colOff>165100</xdr:colOff>
      <xdr:row>86</xdr:row>
      <xdr:rowOff>68326</xdr:rowOff>
    </xdr:to>
    <xdr:sp macro="" textlink="">
      <xdr:nvSpPr>
        <xdr:cNvPr id="365" name="楕円 364"/>
        <xdr:cNvSpPr/>
      </xdr:nvSpPr>
      <xdr:spPr>
        <a:xfrm>
          <a:off x="6921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17526</xdr:rowOff>
    </xdr:from>
    <xdr:to>
      <xdr:col>41</xdr:col>
      <xdr:colOff>50800</xdr:colOff>
      <xdr:row>86</xdr:row>
      <xdr:rowOff>17526</xdr:rowOff>
    </xdr:to>
    <xdr:cxnSp macro="">
      <xdr:nvCxnSpPr>
        <xdr:cNvPr id="366" name="直線コネクタ 365"/>
        <xdr:cNvCxnSpPr/>
      </xdr:nvCxnSpPr>
      <xdr:spPr>
        <a:xfrm>
          <a:off x="6972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57624</xdr:rowOff>
    </xdr:from>
    <xdr:ext cx="469744" cy="259045"/>
    <xdr:sp macro="" textlink="">
      <xdr:nvSpPr>
        <xdr:cNvPr id="371" name="n_1mainValue【福祉施設】&#10;一人当たり面積"/>
        <xdr:cNvSpPr txBox="1"/>
      </xdr:nvSpPr>
      <xdr:spPr>
        <a:xfrm>
          <a:off x="93917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59453</xdr:rowOff>
    </xdr:from>
    <xdr:ext cx="469744" cy="259045"/>
    <xdr:sp macro="" textlink="">
      <xdr:nvSpPr>
        <xdr:cNvPr id="372" name="n_2mainValue【福祉施設】&#10;一人当たり面積"/>
        <xdr:cNvSpPr txBox="1"/>
      </xdr:nvSpPr>
      <xdr:spPr>
        <a:xfrm>
          <a:off x="8515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59453</xdr:rowOff>
    </xdr:from>
    <xdr:ext cx="469744" cy="259045"/>
    <xdr:sp macro="" textlink="">
      <xdr:nvSpPr>
        <xdr:cNvPr id="373" name="n_3mainValue【福祉施設】&#10;一人当たり面積"/>
        <xdr:cNvSpPr txBox="1"/>
      </xdr:nvSpPr>
      <xdr:spPr>
        <a:xfrm>
          <a:off x="7626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59453</xdr:rowOff>
    </xdr:from>
    <xdr:ext cx="469744" cy="259045"/>
    <xdr:sp macro="" textlink="">
      <xdr:nvSpPr>
        <xdr:cNvPr id="374" name="n_4mainValue【福祉施設】&#10;一人当たり面積"/>
        <xdr:cNvSpPr txBox="1"/>
      </xdr:nvSpPr>
      <xdr:spPr>
        <a:xfrm>
          <a:off x="6737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115207</xdr:rowOff>
    </xdr:from>
    <xdr:to>
      <xdr:col>24</xdr:col>
      <xdr:colOff>114300</xdr:colOff>
      <xdr:row>105</xdr:row>
      <xdr:rowOff>45357</xdr:rowOff>
    </xdr:to>
    <xdr:sp macro="" textlink="">
      <xdr:nvSpPr>
        <xdr:cNvPr id="416" name="楕円 415"/>
        <xdr:cNvSpPr/>
      </xdr:nvSpPr>
      <xdr:spPr>
        <a:xfrm>
          <a:off x="45847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93634</xdr:rowOff>
    </xdr:from>
    <xdr:ext cx="405111" cy="259045"/>
    <xdr:sp macro="" textlink="">
      <xdr:nvSpPr>
        <xdr:cNvPr id="417" name="【市民会館】&#10;有形固定資産減価償却率該当値テキスト"/>
        <xdr:cNvSpPr txBox="1"/>
      </xdr:nvSpPr>
      <xdr:spPr>
        <a:xfrm>
          <a:off x="4673600"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418" name="楕円 417"/>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166007</xdr:rowOff>
    </xdr:to>
    <xdr:cxnSp macro="">
      <xdr:nvCxnSpPr>
        <xdr:cNvPr id="419" name="直線コネクタ 418"/>
        <xdr:cNvCxnSpPr/>
      </xdr:nvCxnSpPr>
      <xdr:spPr>
        <a:xfrm>
          <a:off x="3797300" y="179641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49893</xdr:rowOff>
    </xdr:from>
    <xdr:to>
      <xdr:col>15</xdr:col>
      <xdr:colOff>101600</xdr:colOff>
      <xdr:row>104</xdr:row>
      <xdr:rowOff>151493</xdr:rowOff>
    </xdr:to>
    <xdr:sp macro="" textlink="">
      <xdr:nvSpPr>
        <xdr:cNvPr id="420" name="楕円 419"/>
        <xdr:cNvSpPr/>
      </xdr:nvSpPr>
      <xdr:spPr>
        <a:xfrm>
          <a:off x="2857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100693</xdr:rowOff>
    </xdr:from>
    <xdr:to>
      <xdr:col>19</xdr:col>
      <xdr:colOff>177800</xdr:colOff>
      <xdr:row>104</xdr:row>
      <xdr:rowOff>133350</xdr:rowOff>
    </xdr:to>
    <xdr:cxnSp macro="">
      <xdr:nvCxnSpPr>
        <xdr:cNvPr id="421" name="直線コネクタ 420"/>
        <xdr:cNvCxnSpPr/>
      </xdr:nvCxnSpPr>
      <xdr:spPr>
        <a:xfrm>
          <a:off x="2908300" y="1793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22" name="楕円 421"/>
        <xdr:cNvSpPr/>
      </xdr:nvSpPr>
      <xdr:spPr>
        <a:xfrm>
          <a:off x="1968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61505</xdr:rowOff>
    </xdr:from>
    <xdr:to>
      <xdr:col>15</xdr:col>
      <xdr:colOff>50800</xdr:colOff>
      <xdr:row>104</xdr:row>
      <xdr:rowOff>100693</xdr:rowOff>
    </xdr:to>
    <xdr:cxnSp macro="">
      <xdr:nvCxnSpPr>
        <xdr:cNvPr id="423" name="直線コネクタ 422"/>
        <xdr:cNvCxnSpPr/>
      </xdr:nvCxnSpPr>
      <xdr:spPr>
        <a:xfrm>
          <a:off x="2019300" y="178923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157662</xdr:rowOff>
    </xdr:from>
    <xdr:to>
      <xdr:col>6</xdr:col>
      <xdr:colOff>38100</xdr:colOff>
      <xdr:row>104</xdr:row>
      <xdr:rowOff>87812</xdr:rowOff>
    </xdr:to>
    <xdr:sp macro="" textlink="">
      <xdr:nvSpPr>
        <xdr:cNvPr id="424" name="楕円 423"/>
        <xdr:cNvSpPr/>
      </xdr:nvSpPr>
      <xdr:spPr>
        <a:xfrm>
          <a:off x="1079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37012</xdr:rowOff>
    </xdr:from>
    <xdr:to>
      <xdr:col>10</xdr:col>
      <xdr:colOff>114300</xdr:colOff>
      <xdr:row>104</xdr:row>
      <xdr:rowOff>61505</xdr:rowOff>
    </xdr:to>
    <xdr:cxnSp macro="">
      <xdr:nvCxnSpPr>
        <xdr:cNvPr id="425" name="直線コネクタ 424"/>
        <xdr:cNvCxnSpPr/>
      </xdr:nvCxnSpPr>
      <xdr:spPr>
        <a:xfrm>
          <a:off x="1130300" y="178678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29227</xdr:rowOff>
    </xdr:from>
    <xdr:ext cx="405111" cy="259045"/>
    <xdr:sp macro="" textlink="">
      <xdr:nvSpPr>
        <xdr:cNvPr id="430" name="n_1mainValue【市民会館】&#10;有形固定資産減価償却率"/>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main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main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104339</xdr:rowOff>
    </xdr:from>
    <xdr:ext cx="405111" cy="259045"/>
    <xdr:sp macro="" textlink="">
      <xdr:nvSpPr>
        <xdr:cNvPr id="433" name="n_4mainValue【市民会館】&#10;有形固定資産減価償却率"/>
        <xdr:cNvSpPr txBox="1"/>
      </xdr:nvSpPr>
      <xdr:spPr>
        <a:xfrm>
          <a:off x="927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124155</xdr:rowOff>
    </xdr:from>
    <xdr:to>
      <xdr:col>55</xdr:col>
      <xdr:colOff>50800</xdr:colOff>
      <xdr:row>108</xdr:row>
      <xdr:rowOff>54305</xdr:rowOff>
    </xdr:to>
    <xdr:sp macro="" textlink="">
      <xdr:nvSpPr>
        <xdr:cNvPr id="471" name="楕円 470"/>
        <xdr:cNvSpPr/>
      </xdr:nvSpPr>
      <xdr:spPr>
        <a:xfrm>
          <a:off x="10426700" y="18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124155</xdr:rowOff>
    </xdr:from>
    <xdr:to>
      <xdr:col>50</xdr:col>
      <xdr:colOff>165100</xdr:colOff>
      <xdr:row>108</xdr:row>
      <xdr:rowOff>54305</xdr:rowOff>
    </xdr:to>
    <xdr:sp macro="" textlink="">
      <xdr:nvSpPr>
        <xdr:cNvPr id="473" name="楕円 472"/>
        <xdr:cNvSpPr/>
      </xdr:nvSpPr>
      <xdr:spPr>
        <a:xfrm>
          <a:off x="9588500" y="18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3505</xdr:rowOff>
    </xdr:from>
    <xdr:to>
      <xdr:col>55</xdr:col>
      <xdr:colOff>0</xdr:colOff>
      <xdr:row>108</xdr:row>
      <xdr:rowOff>3505</xdr:rowOff>
    </xdr:to>
    <xdr:cxnSp macro="">
      <xdr:nvCxnSpPr>
        <xdr:cNvPr id="474" name="直線コネクタ 473"/>
        <xdr:cNvCxnSpPr/>
      </xdr:nvCxnSpPr>
      <xdr:spPr>
        <a:xfrm>
          <a:off x="9639300" y="18520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124155</xdr:rowOff>
    </xdr:from>
    <xdr:to>
      <xdr:col>46</xdr:col>
      <xdr:colOff>38100</xdr:colOff>
      <xdr:row>108</xdr:row>
      <xdr:rowOff>54305</xdr:rowOff>
    </xdr:to>
    <xdr:sp macro="" textlink="">
      <xdr:nvSpPr>
        <xdr:cNvPr id="475" name="楕円 474"/>
        <xdr:cNvSpPr/>
      </xdr:nvSpPr>
      <xdr:spPr>
        <a:xfrm>
          <a:off x="8699500" y="18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3505</xdr:rowOff>
    </xdr:from>
    <xdr:to>
      <xdr:col>50</xdr:col>
      <xdr:colOff>114300</xdr:colOff>
      <xdr:row>108</xdr:row>
      <xdr:rowOff>3505</xdr:rowOff>
    </xdr:to>
    <xdr:cxnSp macro="">
      <xdr:nvCxnSpPr>
        <xdr:cNvPr id="476" name="直線コネクタ 475"/>
        <xdr:cNvCxnSpPr/>
      </xdr:nvCxnSpPr>
      <xdr:spPr>
        <a:xfrm>
          <a:off x="8750300" y="18520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123698</xdr:rowOff>
    </xdr:from>
    <xdr:to>
      <xdr:col>41</xdr:col>
      <xdr:colOff>101600</xdr:colOff>
      <xdr:row>108</xdr:row>
      <xdr:rowOff>53848</xdr:rowOff>
    </xdr:to>
    <xdr:sp macro="" textlink="">
      <xdr:nvSpPr>
        <xdr:cNvPr id="477" name="楕円 476"/>
        <xdr:cNvSpPr/>
      </xdr:nvSpPr>
      <xdr:spPr>
        <a:xfrm>
          <a:off x="7810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xdr:rowOff>
    </xdr:from>
    <xdr:to>
      <xdr:col>45</xdr:col>
      <xdr:colOff>177800</xdr:colOff>
      <xdr:row>108</xdr:row>
      <xdr:rowOff>3505</xdr:rowOff>
    </xdr:to>
    <xdr:cxnSp macro="">
      <xdr:nvCxnSpPr>
        <xdr:cNvPr id="478" name="直線コネクタ 477"/>
        <xdr:cNvCxnSpPr/>
      </xdr:nvCxnSpPr>
      <xdr:spPr>
        <a:xfrm>
          <a:off x="7861300" y="185196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124155</xdr:rowOff>
    </xdr:from>
    <xdr:to>
      <xdr:col>36</xdr:col>
      <xdr:colOff>165100</xdr:colOff>
      <xdr:row>108</xdr:row>
      <xdr:rowOff>54305</xdr:rowOff>
    </xdr:to>
    <xdr:sp macro="" textlink="">
      <xdr:nvSpPr>
        <xdr:cNvPr id="479" name="楕円 478"/>
        <xdr:cNvSpPr/>
      </xdr:nvSpPr>
      <xdr:spPr>
        <a:xfrm>
          <a:off x="6921500" y="18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xdr:rowOff>
    </xdr:from>
    <xdr:to>
      <xdr:col>41</xdr:col>
      <xdr:colOff>50800</xdr:colOff>
      <xdr:row>108</xdr:row>
      <xdr:rowOff>3505</xdr:rowOff>
    </xdr:to>
    <xdr:cxnSp macro="">
      <xdr:nvCxnSpPr>
        <xdr:cNvPr id="480" name="直線コネクタ 479"/>
        <xdr:cNvCxnSpPr/>
      </xdr:nvCxnSpPr>
      <xdr:spPr>
        <a:xfrm flipV="1">
          <a:off x="6972300" y="185196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45432</xdr:rowOff>
    </xdr:from>
    <xdr:ext cx="469744" cy="259045"/>
    <xdr:sp macro="" textlink="">
      <xdr:nvSpPr>
        <xdr:cNvPr id="485" name="n_1mainValue【市民会館】&#10;一人当たり面積"/>
        <xdr:cNvSpPr txBox="1"/>
      </xdr:nvSpPr>
      <xdr:spPr>
        <a:xfrm>
          <a:off x="9391727" y="185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45432</xdr:rowOff>
    </xdr:from>
    <xdr:ext cx="469744" cy="259045"/>
    <xdr:sp macro="" textlink="">
      <xdr:nvSpPr>
        <xdr:cNvPr id="486" name="n_2mainValue【市民会館】&#10;一人当たり面積"/>
        <xdr:cNvSpPr txBox="1"/>
      </xdr:nvSpPr>
      <xdr:spPr>
        <a:xfrm>
          <a:off x="8515427" y="185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44975</xdr:rowOff>
    </xdr:from>
    <xdr:ext cx="469744" cy="259045"/>
    <xdr:sp macro="" textlink="">
      <xdr:nvSpPr>
        <xdr:cNvPr id="487" name="n_3mainValue【市民会館】&#10;一人当たり面積"/>
        <xdr:cNvSpPr txBox="1"/>
      </xdr:nvSpPr>
      <xdr:spPr>
        <a:xfrm>
          <a:off x="7626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45432</xdr:rowOff>
    </xdr:from>
    <xdr:ext cx="469744" cy="259045"/>
    <xdr:sp macro="" textlink="">
      <xdr:nvSpPr>
        <xdr:cNvPr id="488" name="n_4mainValue【市民会館】&#10;一人当たり面積"/>
        <xdr:cNvSpPr txBox="1"/>
      </xdr:nvSpPr>
      <xdr:spPr>
        <a:xfrm>
          <a:off x="6737427" y="185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xdr:rowOff>
    </xdr:from>
    <xdr:to>
      <xdr:col>85</xdr:col>
      <xdr:colOff>177800</xdr:colOff>
      <xdr:row>40</xdr:row>
      <xdr:rowOff>113937</xdr:rowOff>
    </xdr:to>
    <xdr:sp macro="" textlink="">
      <xdr:nvSpPr>
        <xdr:cNvPr id="530" name="楕円 529"/>
        <xdr:cNvSpPr/>
      </xdr:nvSpPr>
      <xdr:spPr>
        <a:xfrm>
          <a:off x="16268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162214</xdr:rowOff>
    </xdr:from>
    <xdr:ext cx="405111" cy="259045"/>
    <xdr:sp macro="" textlink="">
      <xdr:nvSpPr>
        <xdr:cNvPr id="531" name="【一般廃棄物処理施設】&#10;有形固定資産減価償却率該当値テキスト"/>
        <xdr:cNvSpPr txBox="1"/>
      </xdr:nvSpPr>
      <xdr:spPr>
        <a:xfrm>
          <a:off x="16357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532" name="楕円 531"/>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63137</xdr:rowOff>
    </xdr:to>
    <xdr:cxnSp macro="">
      <xdr:nvCxnSpPr>
        <xdr:cNvPr id="533" name="直線コネクタ 532"/>
        <xdr:cNvCxnSpPr/>
      </xdr:nvCxnSpPr>
      <xdr:spPr>
        <a:xfrm>
          <a:off x="15481300" y="68884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534" name="楕円 533"/>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30480</xdr:rowOff>
    </xdr:to>
    <xdr:cxnSp macro="">
      <xdr:nvCxnSpPr>
        <xdr:cNvPr id="535" name="直線コネクタ 534"/>
        <xdr:cNvCxnSpPr/>
      </xdr:nvCxnSpPr>
      <xdr:spPr>
        <a:xfrm>
          <a:off x="14592300" y="6842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536" name="楕円 535"/>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43543</xdr:rowOff>
    </xdr:to>
    <xdr:cxnSp macro="">
      <xdr:nvCxnSpPr>
        <xdr:cNvPr id="537" name="直線コネクタ 536"/>
        <xdr:cNvCxnSpPr/>
      </xdr:nvCxnSpPr>
      <xdr:spPr>
        <a:xfrm flipV="1">
          <a:off x="13703300" y="68427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38"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9"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0"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1"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542" name="n_1mainValue【一般廃棄物処理施設】&#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543" name="n_2mainValue【一般廃棄物処理施設】&#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544" name="n_3mainValue【一般廃棄物処理施設】&#10;有形固定資産減価償却率"/>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6" name="テキスト ボックス 55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8" name="テキスト ボックス 55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0" name="テキスト ボックス 55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2" name="テキスト ボックス 56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4" name="テキスト ボックス 56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6" name="テキスト ボックス 56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0" name="直線コネクタ 569"/>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1"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2" name="直線コネクタ 571"/>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3"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4" name="直線コネクタ 573"/>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5"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6" name="フローチャート: 判断 575"/>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7" name="フローチャート: 判断 576"/>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78" name="フローチャート: 判断 577"/>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9" name="フローチャート: 判断 578"/>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0" name="フローチャート: 判断 579"/>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72831</xdr:rowOff>
    </xdr:from>
    <xdr:to>
      <xdr:col>116</xdr:col>
      <xdr:colOff>114300</xdr:colOff>
      <xdr:row>41</xdr:row>
      <xdr:rowOff>2981</xdr:rowOff>
    </xdr:to>
    <xdr:sp macro="" textlink="">
      <xdr:nvSpPr>
        <xdr:cNvPr id="586" name="楕円 585"/>
        <xdr:cNvSpPr/>
      </xdr:nvSpPr>
      <xdr:spPr>
        <a:xfrm>
          <a:off x="22110700" y="69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51258</xdr:rowOff>
    </xdr:from>
    <xdr:ext cx="534377" cy="259045"/>
    <xdr:sp macro="" textlink="">
      <xdr:nvSpPr>
        <xdr:cNvPr id="587" name="【一般廃棄物処理施設】&#10;一人当たり有形固定資産（償却資産）額該当値テキスト"/>
        <xdr:cNvSpPr txBox="1"/>
      </xdr:nvSpPr>
      <xdr:spPr>
        <a:xfrm>
          <a:off x="22199600" y="69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79131</xdr:rowOff>
    </xdr:from>
    <xdr:to>
      <xdr:col>112</xdr:col>
      <xdr:colOff>38100</xdr:colOff>
      <xdr:row>41</xdr:row>
      <xdr:rowOff>9281</xdr:rowOff>
    </xdr:to>
    <xdr:sp macro="" textlink="">
      <xdr:nvSpPr>
        <xdr:cNvPr id="588" name="楕円 587"/>
        <xdr:cNvSpPr/>
      </xdr:nvSpPr>
      <xdr:spPr>
        <a:xfrm>
          <a:off x="21272500" y="69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123631</xdr:rowOff>
    </xdr:from>
    <xdr:to>
      <xdr:col>116</xdr:col>
      <xdr:colOff>63500</xdr:colOff>
      <xdr:row>40</xdr:row>
      <xdr:rowOff>129931</xdr:rowOff>
    </xdr:to>
    <xdr:cxnSp macro="">
      <xdr:nvCxnSpPr>
        <xdr:cNvPr id="589" name="直線コネクタ 588"/>
        <xdr:cNvCxnSpPr/>
      </xdr:nvCxnSpPr>
      <xdr:spPr>
        <a:xfrm flipV="1">
          <a:off x="21323300" y="6981631"/>
          <a:ext cx="8382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80463</xdr:rowOff>
    </xdr:from>
    <xdr:to>
      <xdr:col>107</xdr:col>
      <xdr:colOff>101600</xdr:colOff>
      <xdr:row>41</xdr:row>
      <xdr:rowOff>10613</xdr:rowOff>
    </xdr:to>
    <xdr:sp macro="" textlink="">
      <xdr:nvSpPr>
        <xdr:cNvPr id="590" name="楕円 589"/>
        <xdr:cNvSpPr/>
      </xdr:nvSpPr>
      <xdr:spPr>
        <a:xfrm>
          <a:off x="20383500" y="69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129931</xdr:rowOff>
    </xdr:from>
    <xdr:to>
      <xdr:col>111</xdr:col>
      <xdr:colOff>177800</xdr:colOff>
      <xdr:row>40</xdr:row>
      <xdr:rowOff>131263</xdr:rowOff>
    </xdr:to>
    <xdr:cxnSp macro="">
      <xdr:nvCxnSpPr>
        <xdr:cNvPr id="591" name="直線コネクタ 590"/>
        <xdr:cNvCxnSpPr/>
      </xdr:nvCxnSpPr>
      <xdr:spPr>
        <a:xfrm flipV="1">
          <a:off x="20434300" y="6987931"/>
          <a:ext cx="8890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105789</xdr:rowOff>
    </xdr:from>
    <xdr:to>
      <xdr:col>102</xdr:col>
      <xdr:colOff>165100</xdr:colOff>
      <xdr:row>41</xdr:row>
      <xdr:rowOff>35939</xdr:rowOff>
    </xdr:to>
    <xdr:sp macro="" textlink="">
      <xdr:nvSpPr>
        <xdr:cNvPr id="592" name="楕円 591"/>
        <xdr:cNvSpPr/>
      </xdr:nvSpPr>
      <xdr:spPr>
        <a:xfrm>
          <a:off x="19494500" y="69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131263</xdr:rowOff>
    </xdr:from>
    <xdr:to>
      <xdr:col>107</xdr:col>
      <xdr:colOff>50800</xdr:colOff>
      <xdr:row>40</xdr:row>
      <xdr:rowOff>156589</xdr:rowOff>
    </xdr:to>
    <xdr:cxnSp macro="">
      <xdr:nvCxnSpPr>
        <xdr:cNvPr id="593" name="直線コネクタ 592"/>
        <xdr:cNvCxnSpPr/>
      </xdr:nvCxnSpPr>
      <xdr:spPr>
        <a:xfrm flipV="1">
          <a:off x="19545300" y="6989263"/>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4" name="n_1aveValue【一般廃棄物処理施設】&#10;一人当たり有形固定資産（償却資産）額"/>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95"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96"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97"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25808</xdr:rowOff>
    </xdr:from>
    <xdr:ext cx="534377" cy="259045"/>
    <xdr:sp macro="" textlink="">
      <xdr:nvSpPr>
        <xdr:cNvPr id="598" name="n_1mainValue【一般廃棄物処理施設】&#10;一人当たり有形固定資産（償却資産）額"/>
        <xdr:cNvSpPr txBox="1"/>
      </xdr:nvSpPr>
      <xdr:spPr>
        <a:xfrm>
          <a:off x="21043411" y="67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27140</xdr:rowOff>
    </xdr:from>
    <xdr:ext cx="534377" cy="259045"/>
    <xdr:sp macro="" textlink="">
      <xdr:nvSpPr>
        <xdr:cNvPr id="599" name="n_2mainValue【一般廃棄物処理施設】&#10;一人当たり有形固定資産（償却資産）額"/>
        <xdr:cNvSpPr txBox="1"/>
      </xdr:nvSpPr>
      <xdr:spPr>
        <a:xfrm>
          <a:off x="20167111" y="67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52466</xdr:rowOff>
    </xdr:from>
    <xdr:ext cx="534377" cy="259045"/>
    <xdr:sp macro="" textlink="">
      <xdr:nvSpPr>
        <xdr:cNvPr id="600" name="n_3mainValue【一般廃棄物処理施設】&#10;一人当たり有形固定資産（償却資産）額"/>
        <xdr:cNvSpPr txBox="1"/>
      </xdr:nvSpPr>
      <xdr:spPr>
        <a:xfrm>
          <a:off x="19278111" y="67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26" name="直線コネクタ 625"/>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27"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28" name="直線コネクタ 627"/>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0" name="直線コネクタ 62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1"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2" name="フローチャート: 判断 631"/>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3" name="フローチャート: 判断 632"/>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4" name="フローチャート: 判断 633"/>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35" name="フローチャート: 判断 634"/>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36" name="フローチャート: 判断 635"/>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42" name="楕円 641"/>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43"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44" name="楕円 643"/>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645" name="直線コネクタ 644"/>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46" name="楕円 645"/>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647" name="直線コネクタ 646"/>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48" name="楕円 647"/>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649" name="直線コネクタ 648"/>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650" name="楕円 649"/>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91440</xdr:rowOff>
    </xdr:to>
    <xdr:cxnSp macro="">
      <xdr:nvCxnSpPr>
        <xdr:cNvPr id="651" name="直線コネクタ 650"/>
        <xdr:cNvCxnSpPr/>
      </xdr:nvCxnSpPr>
      <xdr:spPr>
        <a:xfrm flipV="1">
          <a:off x="12814300" y="1051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2"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3"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54"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5"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56"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57"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58"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659" name="n_4mainValue【保健センター・保健所】&#10;有形固定資産減価償却率"/>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3" name="直線コネクタ 682"/>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5" name="直線コネクタ 68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6"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7" name="直線コネクタ 686"/>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88"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9" name="フローチャート: 判断 688"/>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0" name="フローチャート: 判断 689"/>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1" name="フローチャート: 判断 690"/>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2" name="フローチャート: 判断 691"/>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3" name="フローチャート: 判断 692"/>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699" name="楕円 698"/>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62247</xdr:rowOff>
    </xdr:from>
    <xdr:ext cx="469744" cy="259045"/>
    <xdr:sp macro="" textlink="">
      <xdr:nvSpPr>
        <xdr:cNvPr id="700" name="【保健センター・保健所】&#10;一人当たり面積該当値テキスト"/>
        <xdr:cNvSpPr txBox="1"/>
      </xdr:nvSpPr>
      <xdr:spPr>
        <a:xfrm>
          <a:off x="22199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147320</xdr:rowOff>
    </xdr:from>
    <xdr:to>
      <xdr:col>112</xdr:col>
      <xdr:colOff>38100</xdr:colOff>
      <xdr:row>64</xdr:row>
      <xdr:rowOff>77470</xdr:rowOff>
    </xdr:to>
    <xdr:sp macro="" textlink="">
      <xdr:nvSpPr>
        <xdr:cNvPr id="701" name="楕円 700"/>
        <xdr:cNvSpPr/>
      </xdr:nvSpPr>
      <xdr:spPr>
        <a:xfrm>
          <a:off x="2127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26670</xdr:rowOff>
    </xdr:to>
    <xdr:cxnSp macro="">
      <xdr:nvCxnSpPr>
        <xdr:cNvPr id="702" name="直線コネクタ 701"/>
        <xdr:cNvCxnSpPr/>
      </xdr:nvCxnSpPr>
      <xdr:spPr>
        <a:xfrm>
          <a:off x="21323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147320</xdr:rowOff>
    </xdr:from>
    <xdr:to>
      <xdr:col>107</xdr:col>
      <xdr:colOff>101600</xdr:colOff>
      <xdr:row>64</xdr:row>
      <xdr:rowOff>77470</xdr:rowOff>
    </xdr:to>
    <xdr:sp macro="" textlink="">
      <xdr:nvSpPr>
        <xdr:cNvPr id="703" name="楕円 702"/>
        <xdr:cNvSpPr/>
      </xdr:nvSpPr>
      <xdr:spPr>
        <a:xfrm>
          <a:off x="20383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26670</xdr:rowOff>
    </xdr:from>
    <xdr:to>
      <xdr:col>111</xdr:col>
      <xdr:colOff>177800</xdr:colOff>
      <xdr:row>64</xdr:row>
      <xdr:rowOff>26670</xdr:rowOff>
    </xdr:to>
    <xdr:cxnSp macro="">
      <xdr:nvCxnSpPr>
        <xdr:cNvPr id="704" name="直線コネクタ 703"/>
        <xdr:cNvCxnSpPr/>
      </xdr:nvCxnSpPr>
      <xdr:spPr>
        <a:xfrm>
          <a:off x="20434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147320</xdr:rowOff>
    </xdr:from>
    <xdr:to>
      <xdr:col>102</xdr:col>
      <xdr:colOff>165100</xdr:colOff>
      <xdr:row>64</xdr:row>
      <xdr:rowOff>77470</xdr:rowOff>
    </xdr:to>
    <xdr:sp macro="" textlink="">
      <xdr:nvSpPr>
        <xdr:cNvPr id="705" name="楕円 704"/>
        <xdr:cNvSpPr/>
      </xdr:nvSpPr>
      <xdr:spPr>
        <a:xfrm>
          <a:off x="19494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26670</xdr:rowOff>
    </xdr:from>
    <xdr:to>
      <xdr:col>107</xdr:col>
      <xdr:colOff>50800</xdr:colOff>
      <xdr:row>64</xdr:row>
      <xdr:rowOff>26670</xdr:rowOff>
    </xdr:to>
    <xdr:cxnSp macro="">
      <xdr:nvCxnSpPr>
        <xdr:cNvPr id="706" name="直線コネクタ 705"/>
        <xdr:cNvCxnSpPr/>
      </xdr:nvCxnSpPr>
      <xdr:spPr>
        <a:xfrm>
          <a:off x="19545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07" name="楕円 706"/>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26670</xdr:rowOff>
    </xdr:to>
    <xdr:cxnSp macro="">
      <xdr:nvCxnSpPr>
        <xdr:cNvPr id="708" name="直線コネクタ 707"/>
        <xdr:cNvCxnSpPr/>
      </xdr:nvCxnSpPr>
      <xdr:spPr>
        <a:xfrm>
          <a:off x="18656300" y="10972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09"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0"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1"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2"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68597</xdr:rowOff>
    </xdr:from>
    <xdr:ext cx="469744" cy="259045"/>
    <xdr:sp macro="" textlink="">
      <xdr:nvSpPr>
        <xdr:cNvPr id="713" name="n_1mainValue【保健センター・保健所】&#10;一人当たり面積"/>
        <xdr:cNvSpPr txBox="1"/>
      </xdr:nvSpPr>
      <xdr:spPr>
        <a:xfrm>
          <a:off x="21075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68597</xdr:rowOff>
    </xdr:from>
    <xdr:ext cx="469744" cy="259045"/>
    <xdr:sp macro="" textlink="">
      <xdr:nvSpPr>
        <xdr:cNvPr id="714" name="n_2mainValue【保健センター・保健所】&#10;一人当たり面積"/>
        <xdr:cNvSpPr txBox="1"/>
      </xdr:nvSpPr>
      <xdr:spPr>
        <a:xfrm>
          <a:off x="20199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68597</xdr:rowOff>
    </xdr:from>
    <xdr:ext cx="469744" cy="259045"/>
    <xdr:sp macro="" textlink="">
      <xdr:nvSpPr>
        <xdr:cNvPr id="715" name="n_3mainValue【保健センター・保健所】&#10;一人当たり面積"/>
        <xdr:cNvSpPr txBox="1"/>
      </xdr:nvSpPr>
      <xdr:spPr>
        <a:xfrm>
          <a:off x="19310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16"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1" name="直線コネクタ 740"/>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2"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3" name="直線コネクタ 742"/>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4"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5" name="直線コネクタ 744"/>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46"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7" name="フローチャート: 判断 746"/>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48" name="フローチャート: 判断 747"/>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9" name="フローチャート: 判断 748"/>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0" name="フローチャート: 判断 749"/>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1" name="フローチャート: 判断 750"/>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7" name="楕円 756"/>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758" name="【消防施設】&#10;有形固定資産減価償却率該当値テキスト"/>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759" name="楕円 758"/>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82</xdr:row>
      <xdr:rowOff>163830</xdr:rowOff>
    </xdr:to>
    <xdr:cxnSp macro="">
      <xdr:nvCxnSpPr>
        <xdr:cNvPr id="760" name="直線コネクタ 759"/>
        <xdr:cNvCxnSpPr/>
      </xdr:nvCxnSpPr>
      <xdr:spPr>
        <a:xfrm>
          <a:off x="15481300" y="14211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761" name="楕円 760"/>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152400</xdr:rowOff>
    </xdr:to>
    <xdr:cxnSp macro="">
      <xdr:nvCxnSpPr>
        <xdr:cNvPr id="762" name="直線コネクタ 761"/>
        <xdr:cNvCxnSpPr/>
      </xdr:nvCxnSpPr>
      <xdr:spPr>
        <a:xfrm>
          <a:off x="14592300" y="1418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40639</xdr:rowOff>
    </xdr:from>
    <xdr:to>
      <xdr:col>72</xdr:col>
      <xdr:colOff>38100</xdr:colOff>
      <xdr:row>82</xdr:row>
      <xdr:rowOff>142239</xdr:rowOff>
    </xdr:to>
    <xdr:sp macro="" textlink="">
      <xdr:nvSpPr>
        <xdr:cNvPr id="763" name="楕円 762"/>
        <xdr:cNvSpPr/>
      </xdr:nvSpPr>
      <xdr:spPr>
        <a:xfrm>
          <a:off x="1365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82</xdr:row>
      <xdr:rowOff>123825</xdr:rowOff>
    </xdr:to>
    <xdr:cxnSp macro="">
      <xdr:nvCxnSpPr>
        <xdr:cNvPr id="764" name="直線コネクタ 763"/>
        <xdr:cNvCxnSpPr/>
      </xdr:nvCxnSpPr>
      <xdr:spPr>
        <a:xfrm>
          <a:off x="13703300" y="14150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44450</xdr:rowOff>
    </xdr:from>
    <xdr:to>
      <xdr:col>67</xdr:col>
      <xdr:colOff>101600</xdr:colOff>
      <xdr:row>82</xdr:row>
      <xdr:rowOff>146050</xdr:rowOff>
    </xdr:to>
    <xdr:sp macro="" textlink="">
      <xdr:nvSpPr>
        <xdr:cNvPr id="765" name="楕円 764"/>
        <xdr:cNvSpPr/>
      </xdr:nvSpPr>
      <xdr:spPr>
        <a:xfrm>
          <a:off x="1276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91439</xdr:rowOff>
    </xdr:from>
    <xdr:to>
      <xdr:col>71</xdr:col>
      <xdr:colOff>177800</xdr:colOff>
      <xdr:row>82</xdr:row>
      <xdr:rowOff>95250</xdr:rowOff>
    </xdr:to>
    <xdr:cxnSp macro="">
      <xdr:nvCxnSpPr>
        <xdr:cNvPr id="766" name="直線コネクタ 765"/>
        <xdr:cNvCxnSpPr/>
      </xdr:nvCxnSpPr>
      <xdr:spPr>
        <a:xfrm flipV="1">
          <a:off x="12814300" y="14150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67"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68"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69"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0"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771" name="n_1main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772" name="n_2mainValue【消防施設】&#10;有形固定資産減価償却率"/>
        <xdr:cNvSpPr txBox="1"/>
      </xdr:nvSpPr>
      <xdr:spPr>
        <a:xfrm>
          <a:off x="14389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133366</xdr:rowOff>
    </xdr:from>
    <xdr:ext cx="405111" cy="259045"/>
    <xdr:sp macro="" textlink="">
      <xdr:nvSpPr>
        <xdr:cNvPr id="773" name="n_3mainValue【消防施設】&#10;有形固定資産減価償却率"/>
        <xdr:cNvSpPr txBox="1"/>
      </xdr:nvSpPr>
      <xdr:spPr>
        <a:xfrm>
          <a:off x="13500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774" name="n_4mainValue【消防施設】&#10;有形固定資産減価償却率"/>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0" name="直線コネクタ 799"/>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1"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2" name="直線コネクタ 801"/>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3"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04" name="直線コネクタ 803"/>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05"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06" name="フローチャート: 判断 805"/>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07" name="フローチャート: 判断 806"/>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08" name="フローチャート: 判断 807"/>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09" name="フローチャート: 判断 808"/>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0" name="フローチャート: 判断 809"/>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14514</xdr:rowOff>
    </xdr:from>
    <xdr:to>
      <xdr:col>116</xdr:col>
      <xdr:colOff>114300</xdr:colOff>
      <xdr:row>86</xdr:row>
      <xdr:rowOff>116114</xdr:rowOff>
    </xdr:to>
    <xdr:sp macro="" textlink="">
      <xdr:nvSpPr>
        <xdr:cNvPr id="816" name="楕円 815"/>
        <xdr:cNvSpPr/>
      </xdr:nvSpPr>
      <xdr:spPr>
        <a:xfrm>
          <a:off x="22110700" y="147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17" name="【消防施設】&#10;一人当たり面積該当値テキスト"/>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16692</xdr:rowOff>
    </xdr:from>
    <xdr:to>
      <xdr:col>112</xdr:col>
      <xdr:colOff>38100</xdr:colOff>
      <xdr:row>86</xdr:row>
      <xdr:rowOff>118292</xdr:rowOff>
    </xdr:to>
    <xdr:sp macro="" textlink="">
      <xdr:nvSpPr>
        <xdr:cNvPr id="818" name="楕円 817"/>
        <xdr:cNvSpPr/>
      </xdr:nvSpPr>
      <xdr:spPr>
        <a:xfrm>
          <a:off x="21272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65314</xdr:rowOff>
    </xdr:from>
    <xdr:to>
      <xdr:col>116</xdr:col>
      <xdr:colOff>63500</xdr:colOff>
      <xdr:row>86</xdr:row>
      <xdr:rowOff>67492</xdr:rowOff>
    </xdr:to>
    <xdr:cxnSp macro="">
      <xdr:nvCxnSpPr>
        <xdr:cNvPr id="819" name="直線コネクタ 818"/>
        <xdr:cNvCxnSpPr/>
      </xdr:nvCxnSpPr>
      <xdr:spPr>
        <a:xfrm flipV="1">
          <a:off x="21323300" y="1481001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16692</xdr:rowOff>
    </xdr:from>
    <xdr:to>
      <xdr:col>107</xdr:col>
      <xdr:colOff>101600</xdr:colOff>
      <xdr:row>86</xdr:row>
      <xdr:rowOff>118292</xdr:rowOff>
    </xdr:to>
    <xdr:sp macro="" textlink="">
      <xdr:nvSpPr>
        <xdr:cNvPr id="820" name="楕円 819"/>
        <xdr:cNvSpPr/>
      </xdr:nvSpPr>
      <xdr:spPr>
        <a:xfrm>
          <a:off x="20383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67492</xdr:rowOff>
    </xdr:from>
    <xdr:to>
      <xdr:col>111</xdr:col>
      <xdr:colOff>177800</xdr:colOff>
      <xdr:row>86</xdr:row>
      <xdr:rowOff>67492</xdr:rowOff>
    </xdr:to>
    <xdr:cxnSp macro="">
      <xdr:nvCxnSpPr>
        <xdr:cNvPr id="821" name="直線コネクタ 820"/>
        <xdr:cNvCxnSpPr/>
      </xdr:nvCxnSpPr>
      <xdr:spPr>
        <a:xfrm>
          <a:off x="20434300" y="14812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53702</xdr:rowOff>
    </xdr:from>
    <xdr:to>
      <xdr:col>102</xdr:col>
      <xdr:colOff>165100</xdr:colOff>
      <xdr:row>86</xdr:row>
      <xdr:rowOff>155302</xdr:rowOff>
    </xdr:to>
    <xdr:sp macro="" textlink="">
      <xdr:nvSpPr>
        <xdr:cNvPr id="822" name="楕円 821"/>
        <xdr:cNvSpPr/>
      </xdr:nvSpPr>
      <xdr:spPr>
        <a:xfrm>
          <a:off x="19494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67492</xdr:rowOff>
    </xdr:from>
    <xdr:to>
      <xdr:col>107</xdr:col>
      <xdr:colOff>50800</xdr:colOff>
      <xdr:row>86</xdr:row>
      <xdr:rowOff>104502</xdr:rowOff>
    </xdr:to>
    <xdr:cxnSp macro="">
      <xdr:nvCxnSpPr>
        <xdr:cNvPr id="823" name="直線コネクタ 822"/>
        <xdr:cNvCxnSpPr/>
      </xdr:nvCxnSpPr>
      <xdr:spPr>
        <a:xfrm flipV="1">
          <a:off x="19545300" y="14812192"/>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54792</xdr:rowOff>
    </xdr:from>
    <xdr:to>
      <xdr:col>98</xdr:col>
      <xdr:colOff>38100</xdr:colOff>
      <xdr:row>86</xdr:row>
      <xdr:rowOff>156392</xdr:rowOff>
    </xdr:to>
    <xdr:sp macro="" textlink="">
      <xdr:nvSpPr>
        <xdr:cNvPr id="824" name="楕円 823"/>
        <xdr:cNvSpPr/>
      </xdr:nvSpPr>
      <xdr:spPr>
        <a:xfrm>
          <a:off x="18605500" y="147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104502</xdr:rowOff>
    </xdr:from>
    <xdr:to>
      <xdr:col>102</xdr:col>
      <xdr:colOff>114300</xdr:colOff>
      <xdr:row>86</xdr:row>
      <xdr:rowOff>105592</xdr:rowOff>
    </xdr:to>
    <xdr:cxnSp macro="">
      <xdr:nvCxnSpPr>
        <xdr:cNvPr id="825" name="直線コネクタ 824"/>
        <xdr:cNvCxnSpPr/>
      </xdr:nvCxnSpPr>
      <xdr:spPr>
        <a:xfrm flipV="1">
          <a:off x="18656300" y="148492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26"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27"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28"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29"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109419</xdr:rowOff>
    </xdr:from>
    <xdr:ext cx="469744" cy="259045"/>
    <xdr:sp macro="" textlink="">
      <xdr:nvSpPr>
        <xdr:cNvPr id="830" name="n_1mainValue【消防施設】&#10;一人当たり面積"/>
        <xdr:cNvSpPr txBox="1"/>
      </xdr:nvSpPr>
      <xdr:spPr>
        <a:xfrm>
          <a:off x="21075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109419</xdr:rowOff>
    </xdr:from>
    <xdr:ext cx="469744" cy="259045"/>
    <xdr:sp macro="" textlink="">
      <xdr:nvSpPr>
        <xdr:cNvPr id="831" name="n_2mainValue【消防施設】&#10;一人当たり面積"/>
        <xdr:cNvSpPr txBox="1"/>
      </xdr:nvSpPr>
      <xdr:spPr>
        <a:xfrm>
          <a:off x="20199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146429</xdr:rowOff>
    </xdr:from>
    <xdr:ext cx="469744" cy="259045"/>
    <xdr:sp macro="" textlink="">
      <xdr:nvSpPr>
        <xdr:cNvPr id="832" name="n_3mainValue【消防施設】&#10;一人当たり面積"/>
        <xdr:cNvSpPr txBox="1"/>
      </xdr:nvSpPr>
      <xdr:spPr>
        <a:xfrm>
          <a:off x="193104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147519</xdr:rowOff>
    </xdr:from>
    <xdr:ext cx="469744" cy="259045"/>
    <xdr:sp macro="" textlink="">
      <xdr:nvSpPr>
        <xdr:cNvPr id="833" name="n_4mainValue【消防施設】&#10;一人当たり面積"/>
        <xdr:cNvSpPr txBox="1"/>
      </xdr:nvSpPr>
      <xdr:spPr>
        <a:xfrm>
          <a:off x="18421427" y="148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59" name="直線コネクタ 858"/>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1" name="直線コネクタ 86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4"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5" name="フローチャート: 判断 86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66" name="フローチャート: 判断 865"/>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7" name="フローチャート: 判断 866"/>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68" name="フローチャート: 判断 867"/>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9" name="フローチャート: 判断 868"/>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54792</xdr:rowOff>
    </xdr:from>
    <xdr:to>
      <xdr:col>85</xdr:col>
      <xdr:colOff>177800</xdr:colOff>
      <xdr:row>102</xdr:row>
      <xdr:rowOff>156392</xdr:rowOff>
    </xdr:to>
    <xdr:sp macro="" textlink="">
      <xdr:nvSpPr>
        <xdr:cNvPr id="875" name="楕円 874"/>
        <xdr:cNvSpPr/>
      </xdr:nvSpPr>
      <xdr:spPr>
        <a:xfrm>
          <a:off x="162687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77669</xdr:rowOff>
    </xdr:from>
    <xdr:ext cx="405111" cy="259045"/>
    <xdr:sp macro="" textlink="">
      <xdr:nvSpPr>
        <xdr:cNvPr id="876" name="【庁舎】&#10;有形固定資産減価償却率該当値テキスト"/>
        <xdr:cNvSpPr txBox="1"/>
      </xdr:nvSpPr>
      <xdr:spPr>
        <a:xfrm>
          <a:off x="16357600" y="1739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877" name="楕円 876"/>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102</xdr:row>
      <xdr:rowOff>105592</xdr:rowOff>
    </xdr:to>
    <xdr:cxnSp macro="">
      <xdr:nvCxnSpPr>
        <xdr:cNvPr id="878" name="直線コネクタ 877"/>
        <xdr:cNvCxnSpPr/>
      </xdr:nvCxnSpPr>
      <xdr:spPr>
        <a:xfrm>
          <a:off x="15481300" y="1753797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879" name="楕円 878"/>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106</xdr:row>
      <xdr:rowOff>12519</xdr:rowOff>
    </xdr:to>
    <xdr:cxnSp macro="">
      <xdr:nvCxnSpPr>
        <xdr:cNvPr id="880" name="直線コネクタ 879"/>
        <xdr:cNvCxnSpPr/>
      </xdr:nvCxnSpPr>
      <xdr:spPr>
        <a:xfrm flipV="1">
          <a:off x="14592300" y="17537974"/>
          <a:ext cx="889000" cy="6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881" name="楕円 880"/>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32113</xdr:rowOff>
    </xdr:to>
    <xdr:cxnSp macro="">
      <xdr:nvCxnSpPr>
        <xdr:cNvPr id="882" name="直線コネクタ 881"/>
        <xdr:cNvCxnSpPr/>
      </xdr:nvCxnSpPr>
      <xdr:spPr>
        <a:xfrm flipV="1">
          <a:off x="13703300" y="181862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883" name="楕円 882"/>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106</xdr:row>
      <xdr:rowOff>32113</xdr:rowOff>
    </xdr:to>
    <xdr:cxnSp macro="">
      <xdr:nvCxnSpPr>
        <xdr:cNvPr id="884" name="直線コネクタ 883"/>
        <xdr:cNvCxnSpPr/>
      </xdr:nvCxnSpPr>
      <xdr:spPr>
        <a:xfrm>
          <a:off x="12814300" y="181698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85" name="n_1aveValue【庁舎】&#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86"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7"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8"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889" name="n_1mainValue【庁舎】&#10;有形固定資産減価償却率"/>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890" name="n_2mainValue【庁舎】&#10;有形固定資産減価償却率"/>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891" name="n_3mainValue【庁舎】&#10;有形固定資産減価償却率"/>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892" name="n_4mainValue【庁舎】&#10;有形固定資産減価償却率"/>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16" name="直線コネクタ 915"/>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17"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18" name="直線コネクタ 917"/>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19"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0" name="直線コネクタ 919"/>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1"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2" name="フローチャート: 判断 921"/>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3" name="フローチャート: 判断 922"/>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24" name="フローチャート: 判断 923"/>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25" name="フローチャート: 判断 924"/>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26" name="フローチャート: 判断 925"/>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932" name="楕円 931"/>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146575</xdr:rowOff>
    </xdr:from>
    <xdr:ext cx="469744" cy="259045"/>
    <xdr:sp macro="" textlink="">
      <xdr:nvSpPr>
        <xdr:cNvPr id="933" name="【庁舎】&#10;一人当たり面積該当値テキスト"/>
        <xdr:cNvSpPr txBox="1"/>
      </xdr:nvSpPr>
      <xdr:spPr>
        <a:xfrm>
          <a:off x="22199600" y="181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934" name="楕円 933"/>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xdr:rowOff>
    </xdr:from>
    <xdr:to>
      <xdr:col>116</xdr:col>
      <xdr:colOff>63500</xdr:colOff>
      <xdr:row>107</xdr:row>
      <xdr:rowOff>3048</xdr:rowOff>
    </xdr:to>
    <xdr:cxnSp macro="">
      <xdr:nvCxnSpPr>
        <xdr:cNvPr id="935" name="直線コネクタ 934"/>
        <xdr:cNvCxnSpPr/>
      </xdr:nvCxnSpPr>
      <xdr:spPr>
        <a:xfrm>
          <a:off x="21323300" y="183481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936" name="楕円 935"/>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xdr:rowOff>
    </xdr:from>
    <xdr:to>
      <xdr:col>111</xdr:col>
      <xdr:colOff>177800</xdr:colOff>
      <xdr:row>107</xdr:row>
      <xdr:rowOff>106680</xdr:rowOff>
    </xdr:to>
    <xdr:cxnSp macro="">
      <xdr:nvCxnSpPr>
        <xdr:cNvPr id="937" name="直線コネクタ 936"/>
        <xdr:cNvCxnSpPr/>
      </xdr:nvCxnSpPr>
      <xdr:spPr>
        <a:xfrm flipV="1">
          <a:off x="20434300" y="18348198"/>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55118</xdr:rowOff>
    </xdr:from>
    <xdr:to>
      <xdr:col>102</xdr:col>
      <xdr:colOff>165100</xdr:colOff>
      <xdr:row>107</xdr:row>
      <xdr:rowOff>156718</xdr:rowOff>
    </xdr:to>
    <xdr:sp macro="" textlink="">
      <xdr:nvSpPr>
        <xdr:cNvPr id="938" name="楕円 937"/>
        <xdr:cNvSpPr/>
      </xdr:nvSpPr>
      <xdr:spPr>
        <a:xfrm>
          <a:off x="19494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105918</xdr:rowOff>
    </xdr:from>
    <xdr:to>
      <xdr:col>107</xdr:col>
      <xdr:colOff>50800</xdr:colOff>
      <xdr:row>107</xdr:row>
      <xdr:rowOff>106680</xdr:rowOff>
    </xdr:to>
    <xdr:cxnSp macro="">
      <xdr:nvCxnSpPr>
        <xdr:cNvPr id="939" name="直線コネクタ 938"/>
        <xdr:cNvCxnSpPr/>
      </xdr:nvCxnSpPr>
      <xdr:spPr>
        <a:xfrm>
          <a:off x="19545300" y="184510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55118</xdr:rowOff>
    </xdr:from>
    <xdr:to>
      <xdr:col>98</xdr:col>
      <xdr:colOff>38100</xdr:colOff>
      <xdr:row>107</xdr:row>
      <xdr:rowOff>156718</xdr:rowOff>
    </xdr:to>
    <xdr:sp macro="" textlink="">
      <xdr:nvSpPr>
        <xdr:cNvPr id="940" name="楕円 939"/>
        <xdr:cNvSpPr/>
      </xdr:nvSpPr>
      <xdr:spPr>
        <a:xfrm>
          <a:off x="18605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105918</xdr:rowOff>
    </xdr:from>
    <xdr:to>
      <xdr:col>102</xdr:col>
      <xdr:colOff>114300</xdr:colOff>
      <xdr:row>107</xdr:row>
      <xdr:rowOff>105918</xdr:rowOff>
    </xdr:to>
    <xdr:cxnSp macro="">
      <xdr:nvCxnSpPr>
        <xdr:cNvPr id="941" name="直線コネクタ 940"/>
        <xdr:cNvCxnSpPr/>
      </xdr:nvCxnSpPr>
      <xdr:spPr>
        <a:xfrm>
          <a:off x="18656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2"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3"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44"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45"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70375</xdr:rowOff>
    </xdr:from>
    <xdr:ext cx="469744" cy="259045"/>
    <xdr:sp macro="" textlink="">
      <xdr:nvSpPr>
        <xdr:cNvPr id="946" name="n_1mainValue【庁舎】&#10;一人当たり面積"/>
        <xdr:cNvSpPr txBox="1"/>
      </xdr:nvSpPr>
      <xdr:spPr>
        <a:xfrm>
          <a:off x="21075727" y="180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2557</xdr:rowOff>
    </xdr:from>
    <xdr:ext cx="469744" cy="259045"/>
    <xdr:sp macro="" textlink="">
      <xdr:nvSpPr>
        <xdr:cNvPr id="947" name="n_2mainValue【庁舎】&#10;一人当たり面積"/>
        <xdr:cNvSpPr txBox="1"/>
      </xdr:nvSpPr>
      <xdr:spPr>
        <a:xfrm>
          <a:off x="20199427" y="181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1795</xdr:rowOff>
    </xdr:from>
    <xdr:ext cx="469744" cy="259045"/>
    <xdr:sp macro="" textlink="">
      <xdr:nvSpPr>
        <xdr:cNvPr id="948" name="n_3mainValue【庁舎】&#10;一人当たり面積"/>
        <xdr:cNvSpPr txBox="1"/>
      </xdr:nvSpPr>
      <xdr:spPr>
        <a:xfrm>
          <a:off x="19310427" y="181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147845</xdr:rowOff>
    </xdr:from>
    <xdr:ext cx="469744" cy="259045"/>
    <xdr:sp macro="" textlink="">
      <xdr:nvSpPr>
        <xdr:cNvPr id="949" name="n_4mainValue【庁舎】&#10;一人当たり面積"/>
        <xdr:cNvSpPr txBox="1"/>
      </xdr:nvSpPr>
      <xdr:spPr>
        <a:xfrm>
          <a:off x="18421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類似団体内平均値と比較して、特に有形固定資産減価償却率が高くなっている施設は、体育館・プール、保健センター・保健所となっている。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体育館・プールは、大半の施設で建築から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年以上が経過しているため、類似団体内平均値を上回っている。体育館の移転や市民プールの集約等に着手中であり指標は低下するものと見込まれる。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保健センターは、建築から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年以上が経過しているため、類似団体内平均値を上回っている。今後は公共施設等の個別施設計画に基づく施設の集約が予定されている。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庁舎については、庁舎整備事業の実施に伴い有形固定資産減価償却率が減少し、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元年度より類似団体内平均値と比較し特に低くなっている。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また、「一人当たり面積」が県平均・類似団体内順位より高くなっている図書館は利用状況等を勘案しながら施設のあり方について引き続き検討をしていく。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類似団体内平均を上回っているものの、平成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年度をピークに低下傾向である。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とも事務事業の評価・見直しや定員管理の適正化、公共施設の整理統合などにより歳出の削減を実施すると同時に、市民の定住や企業誘致の促進など、活力あるまちづくりを通して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77258</xdr:rowOff>
    </xdr:from>
    <xdr:to>
      <xdr:col>11</xdr:col>
      <xdr:colOff>31750</xdr:colOff>
      <xdr:row>39</xdr:row>
      <xdr:rowOff>97367</xdr:rowOff>
    </xdr:to>
    <xdr:cxnSp macro="">
      <xdr:nvCxnSpPr>
        <xdr:cNvPr id="78" name="直線コネクタ 77"/>
        <xdr:cNvCxnSpPr/>
      </xdr:nvCxnSpPr>
      <xdr:spPr>
        <a:xfrm>
          <a:off x="1447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96" name="楕円 95"/>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97" name="テキスト ボックス 96"/>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経常経費に充当した一般財源は扶助費等が減少した影響により前年度より減少した。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一方、経常一般財源総額は、地方消費税交付金等の増加により前年度より増加した。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結果として、経常経費に充当した一般財源が減少し、経常一般財源総額が増加したことにより、経常収支比率は前年度より改善した。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しかしながら、平成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年度をピークとした低下傾向は続いてる。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公債費や扶助費等が増加するものと見込まれ、財政構造の硬直化が進むことが考えられる。このような状況の中、引き続き、既存施設・既存事業の統廃合等、全庁的な体制で対応にあた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26353</xdr:rowOff>
    </xdr:from>
    <xdr:to>
      <xdr:col>23</xdr:col>
      <xdr:colOff>133350</xdr:colOff>
      <xdr:row>62</xdr:row>
      <xdr:rowOff>92710</xdr:rowOff>
    </xdr:to>
    <xdr:cxnSp macro="">
      <xdr:nvCxnSpPr>
        <xdr:cNvPr id="128" name="直線コネクタ 127"/>
        <xdr:cNvCxnSpPr/>
      </xdr:nvCxnSpPr>
      <xdr:spPr>
        <a:xfrm flipV="1">
          <a:off x="4114800" y="1065625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149543</xdr:rowOff>
    </xdr:from>
    <xdr:to>
      <xdr:col>19</xdr:col>
      <xdr:colOff>133350</xdr:colOff>
      <xdr:row>62</xdr:row>
      <xdr:rowOff>92710</xdr:rowOff>
    </xdr:to>
    <xdr:cxnSp macro="">
      <xdr:nvCxnSpPr>
        <xdr:cNvPr id="131" name="直線コネクタ 130"/>
        <xdr:cNvCxnSpPr/>
      </xdr:nvCxnSpPr>
      <xdr:spPr>
        <a:xfrm>
          <a:off x="3225800" y="1060799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149543</xdr:rowOff>
    </xdr:from>
    <xdr:to>
      <xdr:col>15</xdr:col>
      <xdr:colOff>82550</xdr:colOff>
      <xdr:row>62</xdr:row>
      <xdr:rowOff>2222</xdr:rowOff>
    </xdr:to>
    <xdr:cxnSp macro="">
      <xdr:nvCxnSpPr>
        <xdr:cNvPr id="134" name="直線コネクタ 133"/>
        <xdr:cNvCxnSpPr/>
      </xdr:nvCxnSpPr>
      <xdr:spPr>
        <a:xfrm flipV="1">
          <a:off x="2336800" y="106079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89218</xdr:rowOff>
    </xdr:from>
    <xdr:to>
      <xdr:col>11</xdr:col>
      <xdr:colOff>31750</xdr:colOff>
      <xdr:row>62</xdr:row>
      <xdr:rowOff>2222</xdr:rowOff>
    </xdr:to>
    <xdr:cxnSp macro="">
      <xdr:nvCxnSpPr>
        <xdr:cNvPr id="137" name="直線コネクタ 136"/>
        <xdr:cNvCxnSpPr/>
      </xdr:nvCxnSpPr>
      <xdr:spPr>
        <a:xfrm>
          <a:off x="1447800" y="1054766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147003</xdr:rowOff>
    </xdr:from>
    <xdr:to>
      <xdr:col>23</xdr:col>
      <xdr:colOff>184150</xdr:colOff>
      <xdr:row>62</xdr:row>
      <xdr:rowOff>77153</xdr:rowOff>
    </xdr:to>
    <xdr:sp macro="" textlink="">
      <xdr:nvSpPr>
        <xdr:cNvPr id="147" name="楕円 146"/>
        <xdr:cNvSpPr/>
      </xdr:nvSpPr>
      <xdr:spPr>
        <a:xfrm>
          <a:off x="4902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163530</xdr:rowOff>
    </xdr:from>
    <xdr:ext cx="762000" cy="259045"/>
    <xdr:sp macro="" textlink="">
      <xdr:nvSpPr>
        <xdr:cNvPr id="148" name="財政構造の弾力性該当値テキスト"/>
        <xdr:cNvSpPr txBox="1"/>
      </xdr:nvSpPr>
      <xdr:spPr>
        <a:xfrm>
          <a:off x="5041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98743</xdr:rowOff>
    </xdr:from>
    <xdr:to>
      <xdr:col>15</xdr:col>
      <xdr:colOff>133350</xdr:colOff>
      <xdr:row>62</xdr:row>
      <xdr:rowOff>28893</xdr:rowOff>
    </xdr:to>
    <xdr:sp macro="" textlink="">
      <xdr:nvSpPr>
        <xdr:cNvPr id="151" name="楕円 150"/>
        <xdr:cNvSpPr/>
      </xdr:nvSpPr>
      <xdr:spPr>
        <a:xfrm>
          <a:off x="3175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39070</xdr:rowOff>
    </xdr:from>
    <xdr:ext cx="762000" cy="259045"/>
    <xdr:sp macro="" textlink="">
      <xdr:nvSpPr>
        <xdr:cNvPr id="152" name="テキスト ボックス 151"/>
        <xdr:cNvSpPr txBox="1"/>
      </xdr:nvSpPr>
      <xdr:spPr>
        <a:xfrm>
          <a:off x="2844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122872</xdr:rowOff>
    </xdr:from>
    <xdr:to>
      <xdr:col>11</xdr:col>
      <xdr:colOff>82550</xdr:colOff>
      <xdr:row>62</xdr:row>
      <xdr:rowOff>53022</xdr:rowOff>
    </xdr:to>
    <xdr:sp macro="" textlink="">
      <xdr:nvSpPr>
        <xdr:cNvPr id="153" name="楕円 152"/>
        <xdr:cNvSpPr/>
      </xdr:nvSpPr>
      <xdr:spPr>
        <a:xfrm>
          <a:off x="2286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63199</xdr:rowOff>
    </xdr:from>
    <xdr:ext cx="762000" cy="259045"/>
    <xdr:sp macro="" textlink="">
      <xdr:nvSpPr>
        <xdr:cNvPr id="154" name="テキスト ボックス 153"/>
        <xdr:cNvSpPr txBox="1"/>
      </xdr:nvSpPr>
      <xdr:spPr>
        <a:xfrm>
          <a:off x="1955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5" name="楕円 154"/>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6" name="テキスト ボックス 155"/>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人件費は、会計年度任用職員の導入に伴い増加した。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一方、物件費は、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教育環境推進事業等による増加があったが、会計年度任用職員の導入による減少があったため、差し引きの結果減少した。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この結果、</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教育環境推進事業等による増加の影響により全体としては前年度を上回った。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今後は、公共施設の統廃合を進めて、維持管理費等の節減を図っていく。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26107</xdr:rowOff>
    </xdr:from>
    <xdr:to>
      <xdr:col>23</xdr:col>
      <xdr:colOff>133350</xdr:colOff>
      <xdr:row>82</xdr:row>
      <xdr:rowOff>42410</xdr:rowOff>
    </xdr:to>
    <xdr:cxnSp macro="">
      <xdr:nvCxnSpPr>
        <xdr:cNvPr id="191" name="直線コネクタ 190"/>
        <xdr:cNvCxnSpPr/>
      </xdr:nvCxnSpPr>
      <xdr:spPr>
        <a:xfrm>
          <a:off x="4114800" y="14085007"/>
          <a:ext cx="8382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6086</xdr:rowOff>
    </xdr:from>
    <xdr:to>
      <xdr:col>19</xdr:col>
      <xdr:colOff>133350</xdr:colOff>
      <xdr:row>82</xdr:row>
      <xdr:rowOff>26107</xdr:rowOff>
    </xdr:to>
    <xdr:cxnSp macro="">
      <xdr:nvCxnSpPr>
        <xdr:cNvPr id="194" name="直線コネクタ 193"/>
        <xdr:cNvCxnSpPr/>
      </xdr:nvCxnSpPr>
      <xdr:spPr>
        <a:xfrm>
          <a:off x="3225800" y="14064986"/>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151130</xdr:rowOff>
    </xdr:from>
    <xdr:to>
      <xdr:col>15</xdr:col>
      <xdr:colOff>82550</xdr:colOff>
      <xdr:row>82</xdr:row>
      <xdr:rowOff>6086</xdr:rowOff>
    </xdr:to>
    <xdr:cxnSp macro="">
      <xdr:nvCxnSpPr>
        <xdr:cNvPr id="197" name="直線コネクタ 196"/>
        <xdr:cNvCxnSpPr/>
      </xdr:nvCxnSpPr>
      <xdr:spPr>
        <a:xfrm>
          <a:off x="2336800" y="14038580"/>
          <a:ext cx="889000" cy="2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140128</xdr:rowOff>
    </xdr:from>
    <xdr:to>
      <xdr:col>11</xdr:col>
      <xdr:colOff>31750</xdr:colOff>
      <xdr:row>81</xdr:row>
      <xdr:rowOff>151130</xdr:rowOff>
    </xdr:to>
    <xdr:cxnSp macro="">
      <xdr:nvCxnSpPr>
        <xdr:cNvPr id="200" name="直線コネクタ 199"/>
        <xdr:cNvCxnSpPr/>
      </xdr:nvCxnSpPr>
      <xdr:spPr>
        <a:xfrm>
          <a:off x="1447800" y="14027578"/>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163060</xdr:rowOff>
    </xdr:from>
    <xdr:to>
      <xdr:col>23</xdr:col>
      <xdr:colOff>184150</xdr:colOff>
      <xdr:row>82</xdr:row>
      <xdr:rowOff>93210</xdr:rowOff>
    </xdr:to>
    <xdr:sp macro="" textlink="">
      <xdr:nvSpPr>
        <xdr:cNvPr id="210" name="楕円 209"/>
        <xdr:cNvSpPr/>
      </xdr:nvSpPr>
      <xdr:spPr>
        <a:xfrm>
          <a:off x="4902200" y="14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8137</xdr:rowOff>
    </xdr:from>
    <xdr:ext cx="762000" cy="259045"/>
    <xdr:sp macro="" textlink="">
      <xdr:nvSpPr>
        <xdr:cNvPr id="211" name="人件費・物件費等の状況該当値テキスト"/>
        <xdr:cNvSpPr txBox="1"/>
      </xdr:nvSpPr>
      <xdr:spPr>
        <a:xfrm>
          <a:off x="5041900" y="1389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146757</xdr:rowOff>
    </xdr:from>
    <xdr:to>
      <xdr:col>19</xdr:col>
      <xdr:colOff>184150</xdr:colOff>
      <xdr:row>82</xdr:row>
      <xdr:rowOff>76907</xdr:rowOff>
    </xdr:to>
    <xdr:sp macro="" textlink="">
      <xdr:nvSpPr>
        <xdr:cNvPr id="212" name="楕円 211"/>
        <xdr:cNvSpPr/>
      </xdr:nvSpPr>
      <xdr:spPr>
        <a:xfrm>
          <a:off x="4064000" y="140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87084</xdr:rowOff>
    </xdr:from>
    <xdr:ext cx="736600" cy="259045"/>
    <xdr:sp macro="" textlink="">
      <xdr:nvSpPr>
        <xdr:cNvPr id="213" name="テキスト ボックス 212"/>
        <xdr:cNvSpPr txBox="1"/>
      </xdr:nvSpPr>
      <xdr:spPr>
        <a:xfrm>
          <a:off x="3733800" y="1380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126736</xdr:rowOff>
    </xdr:from>
    <xdr:to>
      <xdr:col>15</xdr:col>
      <xdr:colOff>133350</xdr:colOff>
      <xdr:row>82</xdr:row>
      <xdr:rowOff>56886</xdr:rowOff>
    </xdr:to>
    <xdr:sp macro="" textlink="">
      <xdr:nvSpPr>
        <xdr:cNvPr id="214" name="楕円 213"/>
        <xdr:cNvSpPr/>
      </xdr:nvSpPr>
      <xdr:spPr>
        <a:xfrm>
          <a:off x="3175000" y="14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67063</xdr:rowOff>
    </xdr:from>
    <xdr:ext cx="762000" cy="259045"/>
    <xdr:sp macro="" textlink="">
      <xdr:nvSpPr>
        <xdr:cNvPr id="215" name="テキスト ボックス 214"/>
        <xdr:cNvSpPr txBox="1"/>
      </xdr:nvSpPr>
      <xdr:spPr>
        <a:xfrm>
          <a:off x="2844800" y="137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100330</xdr:rowOff>
    </xdr:from>
    <xdr:to>
      <xdr:col>11</xdr:col>
      <xdr:colOff>82550</xdr:colOff>
      <xdr:row>82</xdr:row>
      <xdr:rowOff>30480</xdr:rowOff>
    </xdr:to>
    <xdr:sp macro="" textlink="">
      <xdr:nvSpPr>
        <xdr:cNvPr id="216" name="楕円 215"/>
        <xdr:cNvSpPr/>
      </xdr:nvSpPr>
      <xdr:spPr>
        <a:xfrm>
          <a:off x="2286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40657</xdr:rowOff>
    </xdr:from>
    <xdr:ext cx="762000" cy="259045"/>
    <xdr:sp macro="" textlink="">
      <xdr:nvSpPr>
        <xdr:cNvPr id="217" name="テキスト ボックス 216"/>
        <xdr:cNvSpPr txBox="1"/>
      </xdr:nvSpPr>
      <xdr:spPr>
        <a:xfrm>
          <a:off x="1955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89328</xdr:rowOff>
    </xdr:from>
    <xdr:to>
      <xdr:col>7</xdr:col>
      <xdr:colOff>31750</xdr:colOff>
      <xdr:row>82</xdr:row>
      <xdr:rowOff>19478</xdr:rowOff>
    </xdr:to>
    <xdr:sp macro="" textlink="">
      <xdr:nvSpPr>
        <xdr:cNvPr id="218" name="楕円 217"/>
        <xdr:cNvSpPr/>
      </xdr:nvSpPr>
      <xdr:spPr>
        <a:xfrm>
          <a:off x="1397000" y="139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29655</xdr:rowOff>
    </xdr:from>
    <xdr:ext cx="762000" cy="259045"/>
    <xdr:sp macro="" textlink="">
      <xdr:nvSpPr>
        <xdr:cNvPr id="219" name="テキスト ボックス 218"/>
        <xdr:cNvSpPr txBox="1"/>
      </xdr:nvSpPr>
      <xdr:spPr>
        <a:xfrm>
          <a:off x="1066800" y="137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ポイント、全国市平均を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ポイント上回った要因としては、経験年数階層内における職員分布の変動により、平均給料月額が上がったためと考えられる。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93134</xdr:rowOff>
    </xdr:to>
    <xdr:cxnSp macro="">
      <xdr:nvCxnSpPr>
        <xdr:cNvPr id="253" name="直線コネクタ 252"/>
        <xdr:cNvCxnSpPr/>
      </xdr:nvCxnSpPr>
      <xdr:spPr>
        <a:xfrm>
          <a:off x="16179800" y="142832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146755</xdr:rowOff>
    </xdr:to>
    <xdr:cxnSp macro="">
      <xdr:nvCxnSpPr>
        <xdr:cNvPr id="256" name="直線コネクタ 255"/>
        <xdr:cNvCxnSpPr/>
      </xdr:nvCxnSpPr>
      <xdr:spPr>
        <a:xfrm flipV="1">
          <a:off x="15290800" y="142832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146755</xdr:rowOff>
    </xdr:to>
    <xdr:cxnSp macro="">
      <xdr:nvCxnSpPr>
        <xdr:cNvPr id="259" name="直線コネクタ 258"/>
        <xdr:cNvCxnSpPr/>
      </xdr:nvCxnSpPr>
      <xdr:spPr>
        <a:xfrm>
          <a:off x="14401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83</xdr:row>
      <xdr:rowOff>160161</xdr:rowOff>
    </xdr:to>
    <xdr:cxnSp macro="">
      <xdr:nvCxnSpPr>
        <xdr:cNvPr id="262" name="直線コネクタ 261"/>
        <xdr:cNvCxnSpPr/>
      </xdr:nvCxnSpPr>
      <xdr:spPr>
        <a:xfrm flipV="1">
          <a:off x="13512800" y="1433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4" name="楕円 273"/>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5" name="テキスト ボックス 274"/>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78" name="楕円 277"/>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79" name="テキスト ボックス 27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0" name="楕円 279"/>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1" name="テキスト ボックス 280"/>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ポイント、県平均を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ポイント下回っている。定員適正化計画に基づき、職員数の維持、適正化に努めており、今後も、再任用職員の採用等を含め、職員数の適正管理を図っていく。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また、市立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保育園の保育士が職員全体の約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％を占めており、保育園の統廃合を検討するなかで適正な職員数を確保する。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113302</xdr:rowOff>
    </xdr:to>
    <xdr:cxnSp macro="">
      <xdr:nvCxnSpPr>
        <xdr:cNvPr id="318" name="直線コネクタ 317"/>
        <xdr:cNvCxnSpPr/>
      </xdr:nvCxnSpPr>
      <xdr:spPr>
        <a:xfrm>
          <a:off x="16179800" y="1039513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128815</xdr:rowOff>
    </xdr:to>
    <xdr:cxnSp macro="">
      <xdr:nvCxnSpPr>
        <xdr:cNvPr id="321" name="直線コネクタ 320"/>
        <xdr:cNvCxnSpPr/>
      </xdr:nvCxnSpPr>
      <xdr:spPr>
        <a:xfrm flipV="1">
          <a:off x="15290800" y="103951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137432</xdr:rowOff>
    </xdr:to>
    <xdr:cxnSp macro="">
      <xdr:nvCxnSpPr>
        <xdr:cNvPr id="324" name="直線コネクタ 323"/>
        <xdr:cNvCxnSpPr/>
      </xdr:nvCxnSpPr>
      <xdr:spPr>
        <a:xfrm flipV="1">
          <a:off x="14401800" y="10415815"/>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137432</xdr:rowOff>
    </xdr:from>
    <xdr:to>
      <xdr:col>68</xdr:col>
      <xdr:colOff>152400</xdr:colOff>
      <xdr:row>60</xdr:row>
      <xdr:rowOff>147774</xdr:rowOff>
    </xdr:to>
    <xdr:cxnSp macro="">
      <xdr:nvCxnSpPr>
        <xdr:cNvPr id="327" name="直線コネクタ 326"/>
        <xdr:cNvCxnSpPr/>
      </xdr:nvCxnSpPr>
      <xdr:spPr>
        <a:xfrm flipV="1">
          <a:off x="13512800" y="1042443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62502</xdr:rowOff>
    </xdr:from>
    <xdr:to>
      <xdr:col>81</xdr:col>
      <xdr:colOff>95250</xdr:colOff>
      <xdr:row>60</xdr:row>
      <xdr:rowOff>164102</xdr:rowOff>
    </xdr:to>
    <xdr:sp macro="" textlink="">
      <xdr:nvSpPr>
        <xdr:cNvPr id="337" name="楕円 336"/>
        <xdr:cNvSpPr/>
      </xdr:nvSpPr>
      <xdr:spPr>
        <a:xfrm>
          <a:off x="169672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79029</xdr:rowOff>
    </xdr:from>
    <xdr:ext cx="762000" cy="259045"/>
    <xdr:sp macro="" textlink="">
      <xdr:nvSpPr>
        <xdr:cNvPr id="338" name="定員管理の状況該当値テキスト"/>
        <xdr:cNvSpPr txBox="1"/>
      </xdr:nvSpPr>
      <xdr:spPr>
        <a:xfrm>
          <a:off x="17106900" y="1019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39" name="楕円 338"/>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0" name="テキスト ボックス 339"/>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78015</xdr:rowOff>
    </xdr:from>
    <xdr:to>
      <xdr:col>73</xdr:col>
      <xdr:colOff>44450</xdr:colOff>
      <xdr:row>61</xdr:row>
      <xdr:rowOff>8165</xdr:rowOff>
    </xdr:to>
    <xdr:sp macro="" textlink="">
      <xdr:nvSpPr>
        <xdr:cNvPr id="341" name="楕円 340"/>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18342</xdr:rowOff>
    </xdr:from>
    <xdr:ext cx="762000" cy="259045"/>
    <xdr:sp macro="" textlink="">
      <xdr:nvSpPr>
        <xdr:cNvPr id="342" name="テキスト ボックス 341"/>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86632</xdr:rowOff>
    </xdr:from>
    <xdr:to>
      <xdr:col>68</xdr:col>
      <xdr:colOff>203200</xdr:colOff>
      <xdr:row>61</xdr:row>
      <xdr:rowOff>16782</xdr:rowOff>
    </xdr:to>
    <xdr:sp macro="" textlink="">
      <xdr:nvSpPr>
        <xdr:cNvPr id="343" name="楕円 342"/>
        <xdr:cNvSpPr/>
      </xdr:nvSpPr>
      <xdr:spPr>
        <a:xfrm>
          <a:off x="14351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26959</xdr:rowOff>
    </xdr:from>
    <xdr:ext cx="762000" cy="259045"/>
    <xdr:sp macro="" textlink="">
      <xdr:nvSpPr>
        <xdr:cNvPr id="344" name="テキスト ボックス 343"/>
        <xdr:cNvSpPr txBox="1"/>
      </xdr:nvSpPr>
      <xdr:spPr>
        <a:xfrm>
          <a:off x="14020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96974</xdr:rowOff>
    </xdr:from>
    <xdr:to>
      <xdr:col>64</xdr:col>
      <xdr:colOff>152400</xdr:colOff>
      <xdr:row>61</xdr:row>
      <xdr:rowOff>27124</xdr:rowOff>
    </xdr:to>
    <xdr:sp macro="" textlink="">
      <xdr:nvSpPr>
        <xdr:cNvPr id="345" name="楕円 344"/>
        <xdr:cNvSpPr/>
      </xdr:nvSpPr>
      <xdr:spPr>
        <a:xfrm>
          <a:off x="13462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37301</xdr:rowOff>
    </xdr:from>
    <xdr:ext cx="762000" cy="259045"/>
    <xdr:sp macro="" textlink="">
      <xdr:nvSpPr>
        <xdr:cNvPr id="346" name="テキスト ボックス 345"/>
        <xdr:cNvSpPr txBox="1"/>
      </xdr:nvSpPr>
      <xdr:spPr>
        <a:xfrm>
          <a:off x="13131800" y="101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公営企業会計による資本費平準化債の発行により、一般会計からの繰入金が減少（準元利償還金の減）したことを主な要因として、前年度よりも実質公債費比率は改善した。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類似団体と同様、減少傾向で推移しており、市行財政改革大綱及び実施計画における実質公債費比率の目標値（令和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％未満）を達成できるように努める。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さらに、リニア中央新幹線の建設に伴う公共施設の移転整備事業など、地方債を活用した大型事業の進捗により、地方債残高はまもなくピークを迎えることとなり、数値にこそ現れないものの、厳しい財政運営が想定さ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投資事業の実施について投資価値・費用対効果・ランニングコストなど、あらゆる視点で分析・点検を行い、市債発行額の抑制に努める。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100330</xdr:rowOff>
    </xdr:to>
    <xdr:cxnSp macro="">
      <xdr:nvCxnSpPr>
        <xdr:cNvPr id="378" name="直線コネクタ 377"/>
        <xdr:cNvCxnSpPr/>
      </xdr:nvCxnSpPr>
      <xdr:spPr>
        <a:xfrm flipV="1">
          <a:off x="16179800" y="705256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138938</xdr:rowOff>
    </xdr:to>
    <xdr:cxnSp macro="">
      <xdr:nvCxnSpPr>
        <xdr:cNvPr id="381" name="直線コネクタ 380"/>
        <xdr:cNvCxnSpPr/>
      </xdr:nvCxnSpPr>
      <xdr:spPr>
        <a:xfrm flipV="1">
          <a:off x="15290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25400</xdr:rowOff>
    </xdr:to>
    <xdr:cxnSp macro="">
      <xdr:nvCxnSpPr>
        <xdr:cNvPr id="384" name="直線コネクタ 383"/>
        <xdr:cNvCxnSpPr/>
      </xdr:nvCxnSpPr>
      <xdr:spPr>
        <a:xfrm flipV="1">
          <a:off x="14401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92964</xdr:rowOff>
    </xdr:to>
    <xdr:cxnSp macro="">
      <xdr:nvCxnSpPr>
        <xdr:cNvPr id="387" name="直線コネクタ 386"/>
        <xdr:cNvCxnSpPr/>
      </xdr:nvCxnSpPr>
      <xdr:spPr>
        <a:xfrm flipV="1">
          <a:off x="13512800" y="722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7" name="楕円 396"/>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8"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9" name="楕円 398"/>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0" name="テキスト ボックス 39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1" name="楕円 400"/>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28465</xdr:rowOff>
    </xdr:from>
    <xdr:ext cx="762000" cy="259045"/>
    <xdr:sp macro="" textlink="">
      <xdr:nvSpPr>
        <xdr:cNvPr id="402" name="テキスト ボックス 401"/>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3" name="楕円 402"/>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4" name="テキスト ボックス 40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5" name="楕円 404"/>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6" name="テキスト ボックス 405"/>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剰余金を財源とした財政調整基金への積み立て等により充当可能基金が増加したため、前年度よりも将来負担比率は改善した。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しかしながら、今後もリニア関連事業等の大型建設事業が予定されているため、この先数年は将来負担比率は悪化すると見込まれる。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将来負担比率を極力悪化させないために充当可能基金への積み立てを行い、地方債発行の抑制に努める。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164694</xdr:rowOff>
    </xdr:from>
    <xdr:to>
      <xdr:col>81</xdr:col>
      <xdr:colOff>44450</xdr:colOff>
      <xdr:row>15</xdr:row>
      <xdr:rowOff>39091</xdr:rowOff>
    </xdr:to>
    <xdr:cxnSp macro="">
      <xdr:nvCxnSpPr>
        <xdr:cNvPr id="438" name="直線コネクタ 437"/>
        <xdr:cNvCxnSpPr/>
      </xdr:nvCxnSpPr>
      <xdr:spPr>
        <a:xfrm flipV="1">
          <a:off x="16179800" y="2564994"/>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25095</xdr:rowOff>
    </xdr:from>
    <xdr:to>
      <xdr:col>77</xdr:col>
      <xdr:colOff>44450</xdr:colOff>
      <xdr:row>15</xdr:row>
      <xdr:rowOff>39091</xdr:rowOff>
    </xdr:to>
    <xdr:cxnSp macro="">
      <xdr:nvCxnSpPr>
        <xdr:cNvPr id="441" name="直線コネクタ 440"/>
        <xdr:cNvCxnSpPr/>
      </xdr:nvCxnSpPr>
      <xdr:spPr>
        <a:xfrm>
          <a:off x="15290800" y="2596845"/>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154076</xdr:rowOff>
    </xdr:from>
    <xdr:to>
      <xdr:col>72</xdr:col>
      <xdr:colOff>203200</xdr:colOff>
      <xdr:row>15</xdr:row>
      <xdr:rowOff>25095</xdr:rowOff>
    </xdr:to>
    <xdr:cxnSp macro="">
      <xdr:nvCxnSpPr>
        <xdr:cNvPr id="444" name="直線コネクタ 443"/>
        <xdr:cNvCxnSpPr/>
      </xdr:nvCxnSpPr>
      <xdr:spPr>
        <a:xfrm>
          <a:off x="14401800" y="2554376"/>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129946</xdr:rowOff>
    </xdr:from>
    <xdr:to>
      <xdr:col>68</xdr:col>
      <xdr:colOff>152400</xdr:colOff>
      <xdr:row>14</xdr:row>
      <xdr:rowOff>154076</xdr:rowOff>
    </xdr:to>
    <xdr:cxnSp macro="">
      <xdr:nvCxnSpPr>
        <xdr:cNvPr id="447" name="直線コネクタ 446"/>
        <xdr:cNvCxnSpPr/>
      </xdr:nvCxnSpPr>
      <xdr:spPr>
        <a:xfrm>
          <a:off x="13512800" y="25302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113894</xdr:rowOff>
    </xdr:from>
    <xdr:to>
      <xdr:col>81</xdr:col>
      <xdr:colOff>95250</xdr:colOff>
      <xdr:row>15</xdr:row>
      <xdr:rowOff>44044</xdr:rowOff>
    </xdr:to>
    <xdr:sp macro="" textlink="">
      <xdr:nvSpPr>
        <xdr:cNvPr id="457" name="楕円 456"/>
        <xdr:cNvSpPr/>
      </xdr:nvSpPr>
      <xdr:spPr>
        <a:xfrm>
          <a:off x="169672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35171</xdr:rowOff>
    </xdr:from>
    <xdr:ext cx="762000" cy="259045"/>
    <xdr:sp macro="" textlink="">
      <xdr:nvSpPr>
        <xdr:cNvPr id="458" name="将来負担の状況該当値テキスト"/>
        <xdr:cNvSpPr txBox="1"/>
      </xdr:nvSpPr>
      <xdr:spPr>
        <a:xfrm>
          <a:off x="17106900" y="243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159741</xdr:rowOff>
    </xdr:from>
    <xdr:to>
      <xdr:col>77</xdr:col>
      <xdr:colOff>95250</xdr:colOff>
      <xdr:row>15</xdr:row>
      <xdr:rowOff>89891</xdr:rowOff>
    </xdr:to>
    <xdr:sp macro="" textlink="">
      <xdr:nvSpPr>
        <xdr:cNvPr id="459" name="楕円 458"/>
        <xdr:cNvSpPr/>
      </xdr:nvSpPr>
      <xdr:spPr>
        <a:xfrm>
          <a:off x="16129000" y="25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100068</xdr:rowOff>
    </xdr:from>
    <xdr:ext cx="736600" cy="259045"/>
    <xdr:sp macro="" textlink="">
      <xdr:nvSpPr>
        <xdr:cNvPr id="460" name="テキスト ボックス 459"/>
        <xdr:cNvSpPr txBox="1"/>
      </xdr:nvSpPr>
      <xdr:spPr>
        <a:xfrm>
          <a:off x="15798800" y="2328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145745</xdr:rowOff>
    </xdr:from>
    <xdr:to>
      <xdr:col>73</xdr:col>
      <xdr:colOff>44450</xdr:colOff>
      <xdr:row>15</xdr:row>
      <xdr:rowOff>75895</xdr:rowOff>
    </xdr:to>
    <xdr:sp macro="" textlink="">
      <xdr:nvSpPr>
        <xdr:cNvPr id="461" name="楕円 460"/>
        <xdr:cNvSpPr/>
      </xdr:nvSpPr>
      <xdr:spPr>
        <a:xfrm>
          <a:off x="15240000" y="2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86072</xdr:rowOff>
    </xdr:from>
    <xdr:ext cx="762000" cy="259045"/>
    <xdr:sp macro="" textlink="">
      <xdr:nvSpPr>
        <xdr:cNvPr id="462" name="テキスト ボックス 461"/>
        <xdr:cNvSpPr txBox="1"/>
      </xdr:nvSpPr>
      <xdr:spPr>
        <a:xfrm>
          <a:off x="14909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103276</xdr:rowOff>
    </xdr:from>
    <xdr:to>
      <xdr:col>68</xdr:col>
      <xdr:colOff>203200</xdr:colOff>
      <xdr:row>15</xdr:row>
      <xdr:rowOff>33426</xdr:rowOff>
    </xdr:to>
    <xdr:sp macro="" textlink="">
      <xdr:nvSpPr>
        <xdr:cNvPr id="463" name="楕円 462"/>
        <xdr:cNvSpPr/>
      </xdr:nvSpPr>
      <xdr:spPr>
        <a:xfrm>
          <a:off x="143510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43603</xdr:rowOff>
    </xdr:from>
    <xdr:ext cx="762000" cy="259045"/>
    <xdr:sp macro="" textlink="">
      <xdr:nvSpPr>
        <xdr:cNvPr id="464" name="テキスト ボックス 463"/>
        <xdr:cNvSpPr txBox="1"/>
      </xdr:nvSpPr>
      <xdr:spPr>
        <a:xfrm>
          <a:off x="14020800" y="22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79146</xdr:rowOff>
    </xdr:from>
    <xdr:to>
      <xdr:col>64</xdr:col>
      <xdr:colOff>152400</xdr:colOff>
      <xdr:row>15</xdr:row>
      <xdr:rowOff>9296</xdr:rowOff>
    </xdr:to>
    <xdr:sp macro="" textlink="">
      <xdr:nvSpPr>
        <xdr:cNvPr id="465" name="楕円 464"/>
        <xdr:cNvSpPr/>
      </xdr:nvSpPr>
      <xdr:spPr>
        <a:xfrm>
          <a:off x="13462000" y="24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19473</xdr:rowOff>
    </xdr:from>
    <xdr:ext cx="762000" cy="259045"/>
    <xdr:sp macro="" textlink="">
      <xdr:nvSpPr>
        <xdr:cNvPr id="466" name="テキスト ボックス 465"/>
        <xdr:cNvSpPr txBox="1"/>
      </xdr:nvSpPr>
      <xdr:spPr>
        <a:xfrm>
          <a:off x="13131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ポイント下回り、類似団体内平均と比較して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ポイント下回った。人件費が減少した要因としては、人事院勧告により特別給の引下げを行ったことによるもの。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今後も引き続き定員管理や時間外手当の縮減により、適正な人件費の管理に努める。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146050</xdr:rowOff>
    </xdr:to>
    <xdr:cxnSp macro="">
      <xdr:nvCxnSpPr>
        <xdr:cNvPr id="70" name="直線コネクタ 69"/>
        <xdr:cNvCxnSpPr/>
      </xdr:nvCxnSpPr>
      <xdr:spPr>
        <a:xfrm flipV="1">
          <a:off x="3987800" y="595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146050</xdr:rowOff>
    </xdr:to>
    <xdr:cxnSp macro="">
      <xdr:nvCxnSpPr>
        <xdr:cNvPr id="73" name="直線コネクタ 72"/>
        <xdr:cNvCxnSpPr/>
      </xdr:nvCxnSpPr>
      <xdr:spPr>
        <a:xfrm>
          <a:off x="3098800" y="591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155575</xdr:rowOff>
    </xdr:to>
    <xdr:cxnSp macro="">
      <xdr:nvCxnSpPr>
        <xdr:cNvPr id="76" name="直線コネクタ 75"/>
        <xdr:cNvCxnSpPr/>
      </xdr:nvCxnSpPr>
      <xdr:spPr>
        <a:xfrm flipV="1">
          <a:off x="2209800" y="59182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155575</xdr:rowOff>
    </xdr:from>
    <xdr:to>
      <xdr:col>11</xdr:col>
      <xdr:colOff>9525</xdr:colOff>
      <xdr:row>35</xdr:row>
      <xdr:rowOff>69850</xdr:rowOff>
    </xdr:to>
    <xdr:cxnSp macro="">
      <xdr:nvCxnSpPr>
        <xdr:cNvPr id="79" name="直線コネクタ 78"/>
        <xdr:cNvCxnSpPr/>
      </xdr:nvCxnSpPr>
      <xdr:spPr>
        <a:xfrm flipV="1">
          <a:off x="1320800" y="5984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9" name="楕円 88"/>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90"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91" name="楕円 90"/>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35577</xdr:rowOff>
    </xdr:from>
    <xdr:ext cx="736600" cy="259045"/>
    <xdr:sp macro="" textlink="">
      <xdr:nvSpPr>
        <xdr:cNvPr id="92" name="テキスト ボックス 91"/>
        <xdr:cNvSpPr txBox="1"/>
      </xdr:nvSpPr>
      <xdr:spPr>
        <a:xfrm>
          <a:off x="3606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93" name="楕円 92"/>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4" name="テキスト ボックス 93"/>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104775</xdr:rowOff>
    </xdr:from>
    <xdr:to>
      <xdr:col>11</xdr:col>
      <xdr:colOff>60325</xdr:colOff>
      <xdr:row>35</xdr:row>
      <xdr:rowOff>34925</xdr:rowOff>
    </xdr:to>
    <xdr:sp macro="" textlink="">
      <xdr:nvSpPr>
        <xdr:cNvPr id="95" name="楕円 94"/>
        <xdr:cNvSpPr/>
      </xdr:nvSpPr>
      <xdr:spPr>
        <a:xfrm>
          <a:off x="2159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45102</xdr:rowOff>
    </xdr:from>
    <xdr:ext cx="762000" cy="259045"/>
    <xdr:sp macro="" textlink="">
      <xdr:nvSpPr>
        <xdr:cNvPr id="96" name="テキスト ボックス 95"/>
        <xdr:cNvSpPr txBox="1"/>
      </xdr:nvSpPr>
      <xdr:spPr>
        <a:xfrm>
          <a:off x="1828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7" name="楕円 96"/>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8" name="テキスト ボックス 97"/>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水準となっているが、前年に引き続き、全国・県平均を上回っているため、財政規模に見合った運営に努める。特に公共施設の適正化のため、類似施設の整理・統合や民間委託業務の効率化などの方策を検討し、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20320</xdr:rowOff>
    </xdr:to>
    <xdr:cxnSp macro="">
      <xdr:nvCxnSpPr>
        <xdr:cNvPr id="131" name="直線コネクタ 130"/>
        <xdr:cNvCxnSpPr/>
      </xdr:nvCxnSpPr>
      <xdr:spPr>
        <a:xfrm>
          <a:off x="15671800" y="3091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18</xdr:row>
      <xdr:rowOff>5080</xdr:rowOff>
    </xdr:to>
    <xdr:cxnSp macro="">
      <xdr:nvCxnSpPr>
        <xdr:cNvPr id="134" name="直線コネクタ 133"/>
        <xdr:cNvCxnSpPr/>
      </xdr:nvCxnSpPr>
      <xdr:spPr>
        <a:xfrm>
          <a:off x="14782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100330</xdr:rowOff>
    </xdr:to>
    <xdr:cxnSp macro="">
      <xdr:nvCxnSpPr>
        <xdr:cNvPr id="137" name="直線コネクタ 136"/>
        <xdr:cNvCxnSpPr/>
      </xdr:nvCxnSpPr>
      <xdr:spPr>
        <a:xfrm flipV="1">
          <a:off x="13893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100330</xdr:rowOff>
    </xdr:to>
    <xdr:cxnSp macro="">
      <xdr:nvCxnSpPr>
        <xdr:cNvPr id="140" name="直線コネクタ 139"/>
        <xdr:cNvCxnSpPr/>
      </xdr:nvCxnSpPr>
      <xdr:spPr>
        <a:xfrm>
          <a:off x="13004800" y="300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50" name="楕円 149"/>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51"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52" name="楕円 151"/>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53" name="テキスト ボックス 152"/>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4" name="楕円 153"/>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5" name="テキスト ボックス 154"/>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6" name="楕円 155"/>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7" name="テキスト ボックス 156"/>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8" name="楕円 157"/>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9" name="テキスト ボックス 158"/>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扶助費の増加は、障害者自立支援給付費事業等の増加が主な要因として挙げられる。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しかしながら、経常経費に充当した特定財源の増加により経常収支比率は前年度に比べて改善した。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ただし、類似団体内平均と比較して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ポイント上回っている。扶助費の抑制には限界があり厳しい状況ではあるが、事務処理の適正化等を推し進めていく中で、財政を圧迫する上昇傾向に歯止めをかけるよう努める。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118835</xdr:rowOff>
    </xdr:to>
    <xdr:cxnSp macro="">
      <xdr:nvCxnSpPr>
        <xdr:cNvPr id="194" name="直線コネクタ 193"/>
        <xdr:cNvCxnSpPr/>
      </xdr:nvCxnSpPr>
      <xdr:spPr>
        <a:xfrm flipV="1">
          <a:off x="3987800" y="97771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118835</xdr:rowOff>
    </xdr:to>
    <xdr:cxnSp macro="">
      <xdr:nvCxnSpPr>
        <xdr:cNvPr id="197" name="直線コネクタ 196"/>
        <xdr:cNvCxnSpPr/>
      </xdr:nvCxnSpPr>
      <xdr:spPr>
        <a:xfrm>
          <a:off x="3098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53522</xdr:rowOff>
    </xdr:to>
    <xdr:cxnSp macro="">
      <xdr:nvCxnSpPr>
        <xdr:cNvPr id="200" name="直線コネクタ 199"/>
        <xdr:cNvCxnSpPr/>
      </xdr:nvCxnSpPr>
      <xdr:spPr>
        <a:xfrm>
          <a:off x="2209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37193</xdr:rowOff>
    </xdr:to>
    <xdr:cxnSp macro="">
      <xdr:nvCxnSpPr>
        <xdr:cNvPr id="203" name="直線コネクタ 202"/>
        <xdr:cNvCxnSpPr/>
      </xdr:nvCxnSpPr>
      <xdr:spPr>
        <a:xfrm>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3" name="楕円 21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4"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5" name="楕円 214"/>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6" name="テキスト ボックス 215"/>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7" name="楕円 216"/>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8" name="テキスト ボックス 217"/>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9" name="楕円 218"/>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20" name="テキスト ボックス 219"/>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21" name="楕円 220"/>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22" name="テキスト ボックス 221"/>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公共下水道事業等の公営企業法の適用に伴い従来の繰出金から補助金としての支出となった事を主な要因として前年に比べ大きく減少した。</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58</xdr:row>
      <xdr:rowOff>5080</xdr:rowOff>
    </xdr:to>
    <xdr:cxnSp macro="">
      <xdr:nvCxnSpPr>
        <xdr:cNvPr id="255" name="直線コネクタ 254"/>
        <xdr:cNvCxnSpPr/>
      </xdr:nvCxnSpPr>
      <xdr:spPr>
        <a:xfrm flipV="1">
          <a:off x="15671800" y="9347200"/>
          <a:ext cx="8382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111760</xdr:rowOff>
    </xdr:to>
    <xdr:cxnSp macro="">
      <xdr:nvCxnSpPr>
        <xdr:cNvPr id="258" name="直線コネクタ 257"/>
        <xdr:cNvCxnSpPr/>
      </xdr:nvCxnSpPr>
      <xdr:spPr>
        <a:xfrm flipV="1">
          <a:off x="14782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111760</xdr:rowOff>
    </xdr:to>
    <xdr:cxnSp macro="">
      <xdr:nvCxnSpPr>
        <xdr:cNvPr id="261" name="直線コネクタ 260"/>
        <xdr:cNvCxnSpPr/>
      </xdr:nvCxnSpPr>
      <xdr:spPr>
        <a:xfrm>
          <a:off x="13893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58</xdr:row>
      <xdr:rowOff>58420</xdr:rowOff>
    </xdr:to>
    <xdr:cxnSp macro="">
      <xdr:nvCxnSpPr>
        <xdr:cNvPr id="264" name="直線コネクタ 263"/>
        <xdr:cNvCxnSpPr/>
      </xdr:nvCxnSpPr>
      <xdr:spPr>
        <a:xfrm>
          <a:off x="13004800" y="9796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4" name="楕円 273"/>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118127</xdr:rowOff>
    </xdr:from>
    <xdr:ext cx="762000" cy="259045"/>
    <xdr:sp macro="" textlink="">
      <xdr:nvSpPr>
        <xdr:cNvPr id="275"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6" name="楕円 275"/>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7" name="テキスト ボックス 276"/>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8" name="楕円 277"/>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9" name="テキスト ボックス 278"/>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80" name="楕円 279"/>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81" name="テキスト ボックス 280"/>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2" name="楕円 28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83" name="テキスト ボックス 28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公共下水道事業等の公営企業法の適用に伴い従来の繰出金から補助金としての支出となった事を主な要因として前年度に比べて大きく増加した。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今後は、ごみ処理の広域化に伴い負担金の増加が想定されているため、市単独補助金等の見直しを進め、補助費等の削減に努める。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38</xdr:row>
      <xdr:rowOff>122428</xdr:rowOff>
    </xdr:to>
    <xdr:cxnSp macro="">
      <xdr:nvCxnSpPr>
        <xdr:cNvPr id="313" name="直線コネクタ 312"/>
        <xdr:cNvCxnSpPr/>
      </xdr:nvCxnSpPr>
      <xdr:spPr>
        <a:xfrm>
          <a:off x="15671800" y="6294628"/>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122428</xdr:rowOff>
    </xdr:to>
    <xdr:cxnSp macro="">
      <xdr:nvCxnSpPr>
        <xdr:cNvPr id="316" name="直線コネクタ 315"/>
        <xdr:cNvCxnSpPr/>
      </xdr:nvCxnSpPr>
      <xdr:spPr>
        <a:xfrm>
          <a:off x="14782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104140</xdr:rowOff>
    </xdr:to>
    <xdr:cxnSp macro="">
      <xdr:nvCxnSpPr>
        <xdr:cNvPr id="319" name="直線コネクタ 318"/>
        <xdr:cNvCxnSpPr/>
      </xdr:nvCxnSpPr>
      <xdr:spPr>
        <a:xfrm>
          <a:off x="13893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94996</xdr:rowOff>
    </xdr:to>
    <xdr:cxnSp macro="">
      <xdr:nvCxnSpPr>
        <xdr:cNvPr id="322" name="直線コネクタ 321"/>
        <xdr:cNvCxnSpPr/>
      </xdr:nvCxnSpPr>
      <xdr:spPr>
        <a:xfrm>
          <a:off x="13004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32" name="楕円 331"/>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33"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4" name="楕円 33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5" name="テキスト ボックス 33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6" name="楕円 33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7" name="テキスト ボックス 336"/>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8" name="楕円 33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9" name="テキスト ボックス 338"/>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40" name="楕円 339"/>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41" name="テキスト ボックス 340"/>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水準となっているが、今後は、合併特例債や臨時財政対策債の発行及び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62230</xdr:rowOff>
    </xdr:to>
    <xdr:cxnSp macro="">
      <xdr:nvCxnSpPr>
        <xdr:cNvPr id="374" name="直線コネクタ 373"/>
        <xdr:cNvCxnSpPr/>
      </xdr:nvCxnSpPr>
      <xdr:spPr>
        <a:xfrm>
          <a:off x="3987800" y="13263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62230</xdr:rowOff>
    </xdr:to>
    <xdr:cxnSp macro="">
      <xdr:nvCxnSpPr>
        <xdr:cNvPr id="377" name="直線コネクタ 376"/>
        <xdr:cNvCxnSpPr/>
      </xdr:nvCxnSpPr>
      <xdr:spPr>
        <a:xfrm>
          <a:off x="3098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46989</xdr:rowOff>
    </xdr:to>
    <xdr:cxnSp macro="">
      <xdr:nvCxnSpPr>
        <xdr:cNvPr id="380" name="直線コネクタ 379"/>
        <xdr:cNvCxnSpPr/>
      </xdr:nvCxnSpPr>
      <xdr:spPr>
        <a:xfrm flipV="1">
          <a:off x="2209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100330</xdr:rowOff>
    </xdr:to>
    <xdr:cxnSp macro="">
      <xdr:nvCxnSpPr>
        <xdr:cNvPr id="383" name="直線コネクタ 382"/>
        <xdr:cNvCxnSpPr/>
      </xdr:nvCxnSpPr>
      <xdr:spPr>
        <a:xfrm flipV="1">
          <a:off x="1320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3" name="楕円 392"/>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4"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5" name="楕円 394"/>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6" name="テキスト ボックス 395"/>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7" name="楕円 396"/>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8" name="テキスト ボックス 397"/>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9" name="楕円 398"/>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400" name="テキスト ボックス 399"/>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401" name="楕円 400"/>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402" name="テキスト ボックス 40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経常的収入である地方税、地方特例交付金等は減少したが、地方交付税、地方消費税交付金等は増加したため、経常的収入の一般財源は増加した。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公債費を除いた充当一般財源が減少し、経常的収入の一般財源が増加したため、比率は減少した。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しかしながら、今後、経常的収入の一般財源の大幅な増加は見込めないため、定員管理や類似施設の統廃合等の実施に向けた検討を進め、施設の維持管理費用の抑制に努める。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19558</xdr:rowOff>
    </xdr:to>
    <xdr:cxnSp macro="">
      <xdr:nvCxnSpPr>
        <xdr:cNvPr id="433" name="直線コネクタ 432"/>
        <xdr:cNvCxnSpPr/>
      </xdr:nvCxnSpPr>
      <xdr:spPr>
        <a:xfrm flipV="1">
          <a:off x="15671800" y="131709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19558</xdr:rowOff>
    </xdr:to>
    <xdr:cxnSp macro="">
      <xdr:nvCxnSpPr>
        <xdr:cNvPr id="436" name="直線コネクタ 435"/>
        <xdr:cNvCxnSpPr/>
      </xdr:nvCxnSpPr>
      <xdr:spPr>
        <a:xfrm>
          <a:off x="14782800" y="13161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131572</xdr:rowOff>
    </xdr:to>
    <xdr:cxnSp macro="">
      <xdr:nvCxnSpPr>
        <xdr:cNvPr id="439" name="直線コネクタ 438"/>
        <xdr:cNvCxnSpPr/>
      </xdr:nvCxnSpPr>
      <xdr:spPr>
        <a:xfrm>
          <a:off x="13893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131572</xdr:rowOff>
    </xdr:to>
    <xdr:cxnSp macro="">
      <xdr:nvCxnSpPr>
        <xdr:cNvPr id="442" name="直線コネクタ 441"/>
        <xdr:cNvCxnSpPr/>
      </xdr:nvCxnSpPr>
      <xdr:spPr>
        <a:xfrm>
          <a:off x="13004800" y="130657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52" name="楕円 451"/>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53"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4" name="楕円 453"/>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55" name="テキスト ボックス 454"/>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6" name="楕円 455"/>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7" name="テキスト ボックス 456"/>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8" name="楕円 457"/>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9" name="テキスト ボックス 458"/>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60" name="楕円 459"/>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61" name="テキスト ボックス 46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139372</xdr:rowOff>
    </xdr:from>
    <xdr:to>
      <xdr:col>29</xdr:col>
      <xdr:colOff>127000</xdr:colOff>
      <xdr:row>16</xdr:row>
      <xdr:rowOff>166510</xdr:rowOff>
    </xdr:to>
    <xdr:cxnSp macro="">
      <xdr:nvCxnSpPr>
        <xdr:cNvPr id="52" name="直線コネクタ 51"/>
        <xdr:cNvCxnSpPr/>
      </xdr:nvCxnSpPr>
      <xdr:spPr bwMode="auto">
        <a:xfrm flipV="1">
          <a:off x="5003800" y="2930197"/>
          <a:ext cx="6477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122455</xdr:rowOff>
    </xdr:from>
    <xdr:to>
      <xdr:col>26</xdr:col>
      <xdr:colOff>50800</xdr:colOff>
      <xdr:row>16</xdr:row>
      <xdr:rowOff>166510</xdr:rowOff>
    </xdr:to>
    <xdr:cxnSp macro="">
      <xdr:nvCxnSpPr>
        <xdr:cNvPr id="55" name="直線コネクタ 54"/>
        <xdr:cNvCxnSpPr/>
      </xdr:nvCxnSpPr>
      <xdr:spPr bwMode="auto">
        <a:xfrm>
          <a:off x="4305300" y="2913280"/>
          <a:ext cx="6985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122455</xdr:rowOff>
    </xdr:from>
    <xdr:to>
      <xdr:col>22</xdr:col>
      <xdr:colOff>114300</xdr:colOff>
      <xdr:row>16</xdr:row>
      <xdr:rowOff>125705</xdr:rowOff>
    </xdr:to>
    <xdr:cxnSp macro="">
      <xdr:nvCxnSpPr>
        <xdr:cNvPr id="58" name="直線コネクタ 57"/>
        <xdr:cNvCxnSpPr/>
      </xdr:nvCxnSpPr>
      <xdr:spPr bwMode="auto">
        <a:xfrm flipV="1">
          <a:off x="3606800" y="2913280"/>
          <a:ext cx="698500" cy="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125705</xdr:rowOff>
    </xdr:from>
    <xdr:to>
      <xdr:col>18</xdr:col>
      <xdr:colOff>177800</xdr:colOff>
      <xdr:row>16</xdr:row>
      <xdr:rowOff>136890</xdr:rowOff>
    </xdr:to>
    <xdr:cxnSp macro="">
      <xdr:nvCxnSpPr>
        <xdr:cNvPr id="61" name="直線コネクタ 60"/>
        <xdr:cNvCxnSpPr/>
      </xdr:nvCxnSpPr>
      <xdr:spPr bwMode="auto">
        <a:xfrm flipV="1">
          <a:off x="2908300" y="2916530"/>
          <a:ext cx="698500" cy="1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88572</xdr:rowOff>
    </xdr:from>
    <xdr:to>
      <xdr:col>29</xdr:col>
      <xdr:colOff>177800</xdr:colOff>
      <xdr:row>17</xdr:row>
      <xdr:rowOff>18722</xdr:rowOff>
    </xdr:to>
    <xdr:sp macro="" textlink="">
      <xdr:nvSpPr>
        <xdr:cNvPr id="71" name="楕円 70"/>
        <xdr:cNvSpPr/>
      </xdr:nvSpPr>
      <xdr:spPr bwMode="auto">
        <a:xfrm>
          <a:off x="5600700" y="287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60649</xdr:rowOff>
    </xdr:from>
    <xdr:ext cx="762000" cy="259045"/>
    <xdr:sp macro="" textlink="">
      <xdr:nvSpPr>
        <xdr:cNvPr id="72" name="人口1人当たり決算額の推移該当値テキスト130"/>
        <xdr:cNvSpPr txBox="1"/>
      </xdr:nvSpPr>
      <xdr:spPr>
        <a:xfrm>
          <a:off x="5740400" y="285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115710</xdr:rowOff>
    </xdr:from>
    <xdr:to>
      <xdr:col>26</xdr:col>
      <xdr:colOff>101600</xdr:colOff>
      <xdr:row>17</xdr:row>
      <xdr:rowOff>45860</xdr:rowOff>
    </xdr:to>
    <xdr:sp macro="" textlink="">
      <xdr:nvSpPr>
        <xdr:cNvPr id="73" name="楕円 72"/>
        <xdr:cNvSpPr/>
      </xdr:nvSpPr>
      <xdr:spPr bwMode="auto">
        <a:xfrm>
          <a:off x="4953000" y="290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30637</xdr:rowOff>
    </xdr:from>
    <xdr:ext cx="736600" cy="259045"/>
    <xdr:sp macro="" textlink="">
      <xdr:nvSpPr>
        <xdr:cNvPr id="74" name="テキスト ボックス 73"/>
        <xdr:cNvSpPr txBox="1"/>
      </xdr:nvSpPr>
      <xdr:spPr>
        <a:xfrm>
          <a:off x="4622800" y="299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71655</xdr:rowOff>
    </xdr:from>
    <xdr:to>
      <xdr:col>22</xdr:col>
      <xdr:colOff>165100</xdr:colOff>
      <xdr:row>17</xdr:row>
      <xdr:rowOff>1805</xdr:rowOff>
    </xdr:to>
    <xdr:sp macro="" textlink="">
      <xdr:nvSpPr>
        <xdr:cNvPr id="75" name="楕円 74"/>
        <xdr:cNvSpPr/>
      </xdr:nvSpPr>
      <xdr:spPr bwMode="auto">
        <a:xfrm>
          <a:off x="4254500" y="286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158032</xdr:rowOff>
    </xdr:from>
    <xdr:ext cx="762000" cy="259045"/>
    <xdr:sp macro="" textlink="">
      <xdr:nvSpPr>
        <xdr:cNvPr id="76" name="テキスト ボックス 75"/>
        <xdr:cNvSpPr txBox="1"/>
      </xdr:nvSpPr>
      <xdr:spPr>
        <a:xfrm>
          <a:off x="3924300" y="29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74905</xdr:rowOff>
    </xdr:from>
    <xdr:to>
      <xdr:col>19</xdr:col>
      <xdr:colOff>38100</xdr:colOff>
      <xdr:row>17</xdr:row>
      <xdr:rowOff>5055</xdr:rowOff>
    </xdr:to>
    <xdr:sp macro="" textlink="">
      <xdr:nvSpPr>
        <xdr:cNvPr id="77" name="楕円 76"/>
        <xdr:cNvSpPr/>
      </xdr:nvSpPr>
      <xdr:spPr bwMode="auto">
        <a:xfrm>
          <a:off x="3556000" y="28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161282</xdr:rowOff>
    </xdr:from>
    <xdr:ext cx="762000" cy="259045"/>
    <xdr:sp macro="" textlink="">
      <xdr:nvSpPr>
        <xdr:cNvPr id="78" name="テキスト ボックス 77"/>
        <xdr:cNvSpPr txBox="1"/>
      </xdr:nvSpPr>
      <xdr:spPr>
        <a:xfrm>
          <a:off x="3225800" y="29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86090</xdr:rowOff>
    </xdr:from>
    <xdr:to>
      <xdr:col>15</xdr:col>
      <xdr:colOff>101600</xdr:colOff>
      <xdr:row>17</xdr:row>
      <xdr:rowOff>16240</xdr:rowOff>
    </xdr:to>
    <xdr:sp macro="" textlink="">
      <xdr:nvSpPr>
        <xdr:cNvPr id="79" name="楕円 78"/>
        <xdr:cNvSpPr/>
      </xdr:nvSpPr>
      <xdr:spPr bwMode="auto">
        <a:xfrm>
          <a:off x="2857500" y="287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1017</xdr:rowOff>
    </xdr:from>
    <xdr:ext cx="762000" cy="259045"/>
    <xdr:sp macro="" textlink="">
      <xdr:nvSpPr>
        <xdr:cNvPr id="80" name="テキスト ボックス 79"/>
        <xdr:cNvSpPr txBox="1"/>
      </xdr:nvSpPr>
      <xdr:spPr>
        <a:xfrm>
          <a:off x="2527300" y="2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85418</xdr:rowOff>
    </xdr:from>
    <xdr:to>
      <xdr:col>29</xdr:col>
      <xdr:colOff>127000</xdr:colOff>
      <xdr:row>36</xdr:row>
      <xdr:rowOff>145517</xdr:rowOff>
    </xdr:to>
    <xdr:cxnSp macro="">
      <xdr:nvCxnSpPr>
        <xdr:cNvPr id="112" name="直線コネクタ 111"/>
        <xdr:cNvCxnSpPr/>
      </xdr:nvCxnSpPr>
      <xdr:spPr bwMode="auto">
        <a:xfrm>
          <a:off x="5003800" y="7038668"/>
          <a:ext cx="647700" cy="6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85418</xdr:rowOff>
    </xdr:from>
    <xdr:to>
      <xdr:col>26</xdr:col>
      <xdr:colOff>50800</xdr:colOff>
      <xdr:row>36</xdr:row>
      <xdr:rowOff>90356</xdr:rowOff>
    </xdr:to>
    <xdr:cxnSp macro="">
      <xdr:nvCxnSpPr>
        <xdr:cNvPr id="115" name="直線コネクタ 114"/>
        <xdr:cNvCxnSpPr/>
      </xdr:nvCxnSpPr>
      <xdr:spPr bwMode="auto">
        <a:xfrm flipV="1">
          <a:off x="4305300" y="7038668"/>
          <a:ext cx="6985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28931</xdr:rowOff>
    </xdr:from>
    <xdr:to>
      <xdr:col>22</xdr:col>
      <xdr:colOff>114300</xdr:colOff>
      <xdr:row>36</xdr:row>
      <xdr:rowOff>90356</xdr:rowOff>
    </xdr:to>
    <xdr:cxnSp macro="">
      <xdr:nvCxnSpPr>
        <xdr:cNvPr id="118" name="直線コネクタ 117"/>
        <xdr:cNvCxnSpPr/>
      </xdr:nvCxnSpPr>
      <xdr:spPr bwMode="auto">
        <a:xfrm>
          <a:off x="3606800" y="6982181"/>
          <a:ext cx="698500" cy="6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28931</xdr:rowOff>
    </xdr:from>
    <xdr:to>
      <xdr:col>18</xdr:col>
      <xdr:colOff>177800</xdr:colOff>
      <xdr:row>36</xdr:row>
      <xdr:rowOff>36497</xdr:rowOff>
    </xdr:to>
    <xdr:cxnSp macro="">
      <xdr:nvCxnSpPr>
        <xdr:cNvPr id="121" name="直線コネクタ 120"/>
        <xdr:cNvCxnSpPr/>
      </xdr:nvCxnSpPr>
      <xdr:spPr bwMode="auto">
        <a:xfrm flipV="1">
          <a:off x="2908300" y="6982181"/>
          <a:ext cx="698500" cy="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94717</xdr:rowOff>
    </xdr:from>
    <xdr:to>
      <xdr:col>29</xdr:col>
      <xdr:colOff>177800</xdr:colOff>
      <xdr:row>37</xdr:row>
      <xdr:rowOff>24867</xdr:rowOff>
    </xdr:to>
    <xdr:sp macro="" textlink="">
      <xdr:nvSpPr>
        <xdr:cNvPr id="131" name="楕円 130"/>
        <xdr:cNvSpPr/>
      </xdr:nvSpPr>
      <xdr:spPr bwMode="auto">
        <a:xfrm>
          <a:off x="56007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66794</xdr:rowOff>
    </xdr:from>
    <xdr:ext cx="762000" cy="259045"/>
    <xdr:sp macro="" textlink="">
      <xdr:nvSpPr>
        <xdr:cNvPr id="132" name="人口1人当たり決算額の推移該当値テキスト445"/>
        <xdr:cNvSpPr txBox="1"/>
      </xdr:nvSpPr>
      <xdr:spPr>
        <a:xfrm>
          <a:off x="5740400" y="702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34618</xdr:rowOff>
    </xdr:from>
    <xdr:to>
      <xdr:col>26</xdr:col>
      <xdr:colOff>101600</xdr:colOff>
      <xdr:row>36</xdr:row>
      <xdr:rowOff>136218</xdr:rowOff>
    </xdr:to>
    <xdr:sp macro="" textlink="">
      <xdr:nvSpPr>
        <xdr:cNvPr id="133" name="楕円 132"/>
        <xdr:cNvSpPr/>
      </xdr:nvSpPr>
      <xdr:spPr bwMode="auto">
        <a:xfrm>
          <a:off x="4953000" y="698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120995</xdr:rowOff>
    </xdr:from>
    <xdr:ext cx="736600" cy="259045"/>
    <xdr:sp macro="" textlink="">
      <xdr:nvSpPr>
        <xdr:cNvPr id="134" name="テキスト ボックス 133"/>
        <xdr:cNvSpPr txBox="1"/>
      </xdr:nvSpPr>
      <xdr:spPr>
        <a:xfrm>
          <a:off x="4622800" y="707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39556</xdr:rowOff>
    </xdr:from>
    <xdr:to>
      <xdr:col>22</xdr:col>
      <xdr:colOff>165100</xdr:colOff>
      <xdr:row>36</xdr:row>
      <xdr:rowOff>141156</xdr:rowOff>
    </xdr:to>
    <xdr:sp macro="" textlink="">
      <xdr:nvSpPr>
        <xdr:cNvPr id="135" name="楕円 134"/>
        <xdr:cNvSpPr/>
      </xdr:nvSpPr>
      <xdr:spPr bwMode="auto">
        <a:xfrm>
          <a:off x="4254500" y="699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125933</xdr:rowOff>
    </xdr:from>
    <xdr:ext cx="762000" cy="259045"/>
    <xdr:sp macro="" textlink="">
      <xdr:nvSpPr>
        <xdr:cNvPr id="136" name="テキスト ボックス 135"/>
        <xdr:cNvSpPr txBox="1"/>
      </xdr:nvSpPr>
      <xdr:spPr>
        <a:xfrm>
          <a:off x="3924300" y="707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321031</xdr:rowOff>
    </xdr:from>
    <xdr:to>
      <xdr:col>19</xdr:col>
      <xdr:colOff>38100</xdr:colOff>
      <xdr:row>36</xdr:row>
      <xdr:rowOff>79731</xdr:rowOff>
    </xdr:to>
    <xdr:sp macro="" textlink="">
      <xdr:nvSpPr>
        <xdr:cNvPr id="137" name="楕円 136"/>
        <xdr:cNvSpPr/>
      </xdr:nvSpPr>
      <xdr:spPr bwMode="auto">
        <a:xfrm>
          <a:off x="3556000" y="69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64508</xdr:rowOff>
    </xdr:from>
    <xdr:ext cx="762000" cy="259045"/>
    <xdr:sp macro="" textlink="">
      <xdr:nvSpPr>
        <xdr:cNvPr id="138" name="テキスト ボックス 137"/>
        <xdr:cNvSpPr txBox="1"/>
      </xdr:nvSpPr>
      <xdr:spPr>
        <a:xfrm>
          <a:off x="3225800" y="701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328597</xdr:rowOff>
    </xdr:from>
    <xdr:to>
      <xdr:col>15</xdr:col>
      <xdr:colOff>101600</xdr:colOff>
      <xdr:row>36</xdr:row>
      <xdr:rowOff>87297</xdr:rowOff>
    </xdr:to>
    <xdr:sp macro="" textlink="">
      <xdr:nvSpPr>
        <xdr:cNvPr id="139" name="楕円 138"/>
        <xdr:cNvSpPr/>
      </xdr:nvSpPr>
      <xdr:spPr bwMode="auto">
        <a:xfrm>
          <a:off x="2857500" y="69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72074</xdr:rowOff>
    </xdr:from>
    <xdr:ext cx="762000" cy="259045"/>
    <xdr:sp macro="" textlink="">
      <xdr:nvSpPr>
        <xdr:cNvPr id="140" name="テキスト ボックス 139"/>
        <xdr:cNvSpPr txBox="1"/>
      </xdr:nvSpPr>
      <xdr:spPr>
        <a:xfrm>
          <a:off x="2527300" y="702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13350</xdr:rowOff>
    </xdr:from>
    <xdr:to>
      <xdr:col>24</xdr:col>
      <xdr:colOff>63500</xdr:colOff>
      <xdr:row>38</xdr:row>
      <xdr:rowOff>30788</xdr:rowOff>
    </xdr:to>
    <xdr:cxnSp macro="">
      <xdr:nvCxnSpPr>
        <xdr:cNvPr id="63" name="直線コネクタ 62"/>
        <xdr:cNvCxnSpPr/>
      </xdr:nvCxnSpPr>
      <xdr:spPr>
        <a:xfrm flipV="1">
          <a:off x="3797300" y="6357000"/>
          <a:ext cx="838200" cy="18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30168</xdr:rowOff>
    </xdr:from>
    <xdr:to>
      <xdr:col>19</xdr:col>
      <xdr:colOff>177800</xdr:colOff>
      <xdr:row>38</xdr:row>
      <xdr:rowOff>30788</xdr:rowOff>
    </xdr:to>
    <xdr:cxnSp macro="">
      <xdr:nvCxnSpPr>
        <xdr:cNvPr id="66" name="直線コネクタ 65"/>
        <xdr:cNvCxnSpPr/>
      </xdr:nvCxnSpPr>
      <xdr:spPr>
        <a:xfrm>
          <a:off x="2908300" y="654526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138165</xdr:rowOff>
    </xdr:from>
    <xdr:to>
      <xdr:col>15</xdr:col>
      <xdr:colOff>50800</xdr:colOff>
      <xdr:row>38</xdr:row>
      <xdr:rowOff>30168</xdr:rowOff>
    </xdr:to>
    <xdr:cxnSp macro="">
      <xdr:nvCxnSpPr>
        <xdr:cNvPr id="69" name="直線コネクタ 68"/>
        <xdr:cNvCxnSpPr/>
      </xdr:nvCxnSpPr>
      <xdr:spPr>
        <a:xfrm>
          <a:off x="2019300" y="6481815"/>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138165</xdr:rowOff>
    </xdr:from>
    <xdr:to>
      <xdr:col>10</xdr:col>
      <xdr:colOff>114300</xdr:colOff>
      <xdr:row>38</xdr:row>
      <xdr:rowOff>826</xdr:rowOff>
    </xdr:to>
    <xdr:cxnSp macro="">
      <xdr:nvCxnSpPr>
        <xdr:cNvPr id="72" name="直線コネクタ 71"/>
        <xdr:cNvCxnSpPr/>
      </xdr:nvCxnSpPr>
      <xdr:spPr>
        <a:xfrm flipV="1">
          <a:off x="1130300" y="6481815"/>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134000</xdr:rowOff>
    </xdr:from>
    <xdr:to>
      <xdr:col>24</xdr:col>
      <xdr:colOff>114300</xdr:colOff>
      <xdr:row>37</xdr:row>
      <xdr:rowOff>64150</xdr:rowOff>
    </xdr:to>
    <xdr:sp macro="" textlink="">
      <xdr:nvSpPr>
        <xdr:cNvPr id="82" name="楕円 81"/>
        <xdr:cNvSpPr/>
      </xdr:nvSpPr>
      <xdr:spPr>
        <a:xfrm>
          <a:off x="4584700" y="63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112427</xdr:rowOff>
    </xdr:from>
    <xdr:ext cx="534377" cy="259045"/>
    <xdr:sp macro="" textlink="">
      <xdr:nvSpPr>
        <xdr:cNvPr id="83" name="人件費該当値テキスト"/>
        <xdr:cNvSpPr txBox="1"/>
      </xdr:nvSpPr>
      <xdr:spPr>
        <a:xfrm>
          <a:off x="4686300" y="62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151438</xdr:rowOff>
    </xdr:from>
    <xdr:to>
      <xdr:col>20</xdr:col>
      <xdr:colOff>38100</xdr:colOff>
      <xdr:row>38</xdr:row>
      <xdr:rowOff>81589</xdr:rowOff>
    </xdr:to>
    <xdr:sp macro="" textlink="">
      <xdr:nvSpPr>
        <xdr:cNvPr id="84" name="楕円 83"/>
        <xdr:cNvSpPr/>
      </xdr:nvSpPr>
      <xdr:spPr>
        <a:xfrm>
          <a:off x="3746500" y="6495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72715</xdr:rowOff>
    </xdr:from>
    <xdr:ext cx="534377" cy="259045"/>
    <xdr:sp macro="" textlink="">
      <xdr:nvSpPr>
        <xdr:cNvPr id="85" name="テキスト ボックス 84"/>
        <xdr:cNvSpPr txBox="1"/>
      </xdr:nvSpPr>
      <xdr:spPr>
        <a:xfrm>
          <a:off x="3530111" y="65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150818</xdr:rowOff>
    </xdr:from>
    <xdr:to>
      <xdr:col>15</xdr:col>
      <xdr:colOff>101600</xdr:colOff>
      <xdr:row>38</xdr:row>
      <xdr:rowOff>80968</xdr:rowOff>
    </xdr:to>
    <xdr:sp macro="" textlink="">
      <xdr:nvSpPr>
        <xdr:cNvPr id="86" name="楕円 85"/>
        <xdr:cNvSpPr/>
      </xdr:nvSpPr>
      <xdr:spPr>
        <a:xfrm>
          <a:off x="2857500" y="64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72095</xdr:rowOff>
    </xdr:from>
    <xdr:ext cx="534377" cy="259045"/>
    <xdr:sp macro="" textlink="">
      <xdr:nvSpPr>
        <xdr:cNvPr id="87" name="テキスト ボックス 86"/>
        <xdr:cNvSpPr txBox="1"/>
      </xdr:nvSpPr>
      <xdr:spPr>
        <a:xfrm>
          <a:off x="2641111"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87365</xdr:rowOff>
    </xdr:from>
    <xdr:to>
      <xdr:col>10</xdr:col>
      <xdr:colOff>165100</xdr:colOff>
      <xdr:row>38</xdr:row>
      <xdr:rowOff>17515</xdr:rowOff>
    </xdr:to>
    <xdr:sp macro="" textlink="">
      <xdr:nvSpPr>
        <xdr:cNvPr id="88" name="楕円 87"/>
        <xdr:cNvSpPr/>
      </xdr:nvSpPr>
      <xdr:spPr>
        <a:xfrm>
          <a:off x="1968500" y="64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8642</xdr:rowOff>
    </xdr:from>
    <xdr:ext cx="534377" cy="259045"/>
    <xdr:sp macro="" textlink="">
      <xdr:nvSpPr>
        <xdr:cNvPr id="89" name="テキスト ボックス 88"/>
        <xdr:cNvSpPr txBox="1"/>
      </xdr:nvSpPr>
      <xdr:spPr>
        <a:xfrm>
          <a:off x="1752111" y="652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121476</xdr:rowOff>
    </xdr:from>
    <xdr:to>
      <xdr:col>6</xdr:col>
      <xdr:colOff>38100</xdr:colOff>
      <xdr:row>38</xdr:row>
      <xdr:rowOff>51626</xdr:rowOff>
    </xdr:to>
    <xdr:sp macro="" textlink="">
      <xdr:nvSpPr>
        <xdr:cNvPr id="90" name="楕円 89"/>
        <xdr:cNvSpPr/>
      </xdr:nvSpPr>
      <xdr:spPr>
        <a:xfrm>
          <a:off x="1079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42753</xdr:rowOff>
    </xdr:from>
    <xdr:ext cx="534377" cy="259045"/>
    <xdr:sp macro="" textlink="">
      <xdr:nvSpPr>
        <xdr:cNvPr id="91" name="テキスト ボックス 90"/>
        <xdr:cNvSpPr txBox="1"/>
      </xdr:nvSpPr>
      <xdr:spPr>
        <a:xfrm>
          <a:off x="863111" y="65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55042</xdr:rowOff>
    </xdr:from>
    <xdr:to>
      <xdr:col>24</xdr:col>
      <xdr:colOff>63500</xdr:colOff>
      <xdr:row>56</xdr:row>
      <xdr:rowOff>144043</xdr:rowOff>
    </xdr:to>
    <xdr:cxnSp macro="">
      <xdr:nvCxnSpPr>
        <xdr:cNvPr id="123" name="直線コネクタ 122"/>
        <xdr:cNvCxnSpPr/>
      </xdr:nvCxnSpPr>
      <xdr:spPr>
        <a:xfrm>
          <a:off x="3797300" y="9656242"/>
          <a:ext cx="8382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55042</xdr:rowOff>
    </xdr:from>
    <xdr:to>
      <xdr:col>19</xdr:col>
      <xdr:colOff>177800</xdr:colOff>
      <xdr:row>56</xdr:row>
      <xdr:rowOff>99075</xdr:rowOff>
    </xdr:to>
    <xdr:cxnSp macro="">
      <xdr:nvCxnSpPr>
        <xdr:cNvPr id="126" name="直線コネクタ 125"/>
        <xdr:cNvCxnSpPr/>
      </xdr:nvCxnSpPr>
      <xdr:spPr>
        <a:xfrm flipV="1">
          <a:off x="2908300" y="9656242"/>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99075</xdr:rowOff>
    </xdr:from>
    <xdr:to>
      <xdr:col>15</xdr:col>
      <xdr:colOff>50800</xdr:colOff>
      <xdr:row>56</xdr:row>
      <xdr:rowOff>137458</xdr:rowOff>
    </xdr:to>
    <xdr:cxnSp macro="">
      <xdr:nvCxnSpPr>
        <xdr:cNvPr id="129" name="直線コネクタ 128"/>
        <xdr:cNvCxnSpPr/>
      </xdr:nvCxnSpPr>
      <xdr:spPr>
        <a:xfrm flipV="1">
          <a:off x="2019300" y="9700275"/>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135193</xdr:rowOff>
    </xdr:from>
    <xdr:to>
      <xdr:col>10</xdr:col>
      <xdr:colOff>114300</xdr:colOff>
      <xdr:row>56</xdr:row>
      <xdr:rowOff>137458</xdr:rowOff>
    </xdr:to>
    <xdr:cxnSp macro="">
      <xdr:nvCxnSpPr>
        <xdr:cNvPr id="132" name="直線コネクタ 131"/>
        <xdr:cNvCxnSpPr/>
      </xdr:nvCxnSpPr>
      <xdr:spPr>
        <a:xfrm>
          <a:off x="1130300" y="9736393"/>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93243</xdr:rowOff>
    </xdr:from>
    <xdr:to>
      <xdr:col>24</xdr:col>
      <xdr:colOff>114300</xdr:colOff>
      <xdr:row>57</xdr:row>
      <xdr:rowOff>23393</xdr:rowOff>
    </xdr:to>
    <xdr:sp macro="" textlink="">
      <xdr:nvSpPr>
        <xdr:cNvPr id="142" name="楕円 141"/>
        <xdr:cNvSpPr/>
      </xdr:nvSpPr>
      <xdr:spPr>
        <a:xfrm>
          <a:off x="45847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71670</xdr:rowOff>
    </xdr:from>
    <xdr:ext cx="534377" cy="259045"/>
    <xdr:sp macro="" textlink="">
      <xdr:nvSpPr>
        <xdr:cNvPr id="143" name="物件費該当値テキスト"/>
        <xdr:cNvSpPr txBox="1"/>
      </xdr:nvSpPr>
      <xdr:spPr>
        <a:xfrm>
          <a:off x="4686300" y="96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4242</xdr:rowOff>
    </xdr:from>
    <xdr:to>
      <xdr:col>20</xdr:col>
      <xdr:colOff>38100</xdr:colOff>
      <xdr:row>56</xdr:row>
      <xdr:rowOff>105842</xdr:rowOff>
    </xdr:to>
    <xdr:sp macro="" textlink="">
      <xdr:nvSpPr>
        <xdr:cNvPr id="144" name="楕円 143"/>
        <xdr:cNvSpPr/>
      </xdr:nvSpPr>
      <xdr:spPr>
        <a:xfrm>
          <a:off x="3746500" y="96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122369</xdr:rowOff>
    </xdr:from>
    <xdr:ext cx="534377" cy="259045"/>
    <xdr:sp macro="" textlink="">
      <xdr:nvSpPr>
        <xdr:cNvPr id="145" name="テキスト ボックス 144"/>
        <xdr:cNvSpPr txBox="1"/>
      </xdr:nvSpPr>
      <xdr:spPr>
        <a:xfrm>
          <a:off x="3530111" y="93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48275</xdr:rowOff>
    </xdr:from>
    <xdr:to>
      <xdr:col>15</xdr:col>
      <xdr:colOff>101600</xdr:colOff>
      <xdr:row>56</xdr:row>
      <xdr:rowOff>149875</xdr:rowOff>
    </xdr:to>
    <xdr:sp macro="" textlink="">
      <xdr:nvSpPr>
        <xdr:cNvPr id="146" name="楕円 145"/>
        <xdr:cNvSpPr/>
      </xdr:nvSpPr>
      <xdr:spPr>
        <a:xfrm>
          <a:off x="2857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166402</xdr:rowOff>
    </xdr:from>
    <xdr:ext cx="534377" cy="259045"/>
    <xdr:sp macro="" textlink="">
      <xdr:nvSpPr>
        <xdr:cNvPr id="147" name="テキスト ボックス 146"/>
        <xdr:cNvSpPr txBox="1"/>
      </xdr:nvSpPr>
      <xdr:spPr>
        <a:xfrm>
          <a:off x="2641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86658</xdr:rowOff>
    </xdr:from>
    <xdr:to>
      <xdr:col>10</xdr:col>
      <xdr:colOff>165100</xdr:colOff>
      <xdr:row>57</xdr:row>
      <xdr:rowOff>16808</xdr:rowOff>
    </xdr:to>
    <xdr:sp macro="" textlink="">
      <xdr:nvSpPr>
        <xdr:cNvPr id="148" name="楕円 147"/>
        <xdr:cNvSpPr/>
      </xdr:nvSpPr>
      <xdr:spPr>
        <a:xfrm>
          <a:off x="1968500" y="96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33335</xdr:rowOff>
    </xdr:from>
    <xdr:ext cx="534377" cy="259045"/>
    <xdr:sp macro="" textlink="">
      <xdr:nvSpPr>
        <xdr:cNvPr id="149" name="テキスト ボックス 148"/>
        <xdr:cNvSpPr txBox="1"/>
      </xdr:nvSpPr>
      <xdr:spPr>
        <a:xfrm>
          <a:off x="1752111"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84393</xdr:rowOff>
    </xdr:from>
    <xdr:to>
      <xdr:col>6</xdr:col>
      <xdr:colOff>38100</xdr:colOff>
      <xdr:row>57</xdr:row>
      <xdr:rowOff>14543</xdr:rowOff>
    </xdr:to>
    <xdr:sp macro="" textlink="">
      <xdr:nvSpPr>
        <xdr:cNvPr id="150" name="楕円 149"/>
        <xdr:cNvSpPr/>
      </xdr:nvSpPr>
      <xdr:spPr>
        <a:xfrm>
          <a:off x="1079500" y="96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31070</xdr:rowOff>
    </xdr:from>
    <xdr:ext cx="534377" cy="259045"/>
    <xdr:sp macro="" textlink="">
      <xdr:nvSpPr>
        <xdr:cNvPr id="151" name="テキスト ボックス 150"/>
        <xdr:cNvSpPr txBox="1"/>
      </xdr:nvSpPr>
      <xdr:spPr>
        <a:xfrm>
          <a:off x="863111" y="94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94459</xdr:rowOff>
    </xdr:from>
    <xdr:to>
      <xdr:col>24</xdr:col>
      <xdr:colOff>63500</xdr:colOff>
      <xdr:row>78</xdr:row>
      <xdr:rowOff>104862</xdr:rowOff>
    </xdr:to>
    <xdr:cxnSp macro="">
      <xdr:nvCxnSpPr>
        <xdr:cNvPr id="178" name="直線コネクタ 177"/>
        <xdr:cNvCxnSpPr/>
      </xdr:nvCxnSpPr>
      <xdr:spPr>
        <a:xfrm>
          <a:off x="3797300" y="13467559"/>
          <a:ext cx="8382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88562</xdr:rowOff>
    </xdr:from>
    <xdr:to>
      <xdr:col>19</xdr:col>
      <xdr:colOff>177800</xdr:colOff>
      <xdr:row>78</xdr:row>
      <xdr:rowOff>94459</xdr:rowOff>
    </xdr:to>
    <xdr:cxnSp macro="">
      <xdr:nvCxnSpPr>
        <xdr:cNvPr id="181" name="直線コネクタ 180"/>
        <xdr:cNvCxnSpPr/>
      </xdr:nvCxnSpPr>
      <xdr:spPr>
        <a:xfrm>
          <a:off x="2908300" y="1346166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88562</xdr:rowOff>
    </xdr:from>
    <xdr:to>
      <xdr:col>15</xdr:col>
      <xdr:colOff>50800</xdr:colOff>
      <xdr:row>78</xdr:row>
      <xdr:rowOff>102713</xdr:rowOff>
    </xdr:to>
    <xdr:cxnSp macro="">
      <xdr:nvCxnSpPr>
        <xdr:cNvPr id="184" name="直線コネクタ 183"/>
        <xdr:cNvCxnSpPr/>
      </xdr:nvCxnSpPr>
      <xdr:spPr>
        <a:xfrm flipV="1">
          <a:off x="2019300" y="13461662"/>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101569</xdr:rowOff>
    </xdr:from>
    <xdr:to>
      <xdr:col>10</xdr:col>
      <xdr:colOff>114300</xdr:colOff>
      <xdr:row>78</xdr:row>
      <xdr:rowOff>102713</xdr:rowOff>
    </xdr:to>
    <xdr:cxnSp macro="">
      <xdr:nvCxnSpPr>
        <xdr:cNvPr id="187" name="直線コネクタ 186"/>
        <xdr:cNvCxnSpPr/>
      </xdr:nvCxnSpPr>
      <xdr:spPr>
        <a:xfrm>
          <a:off x="1130300" y="1347466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54062</xdr:rowOff>
    </xdr:from>
    <xdr:to>
      <xdr:col>24</xdr:col>
      <xdr:colOff>114300</xdr:colOff>
      <xdr:row>78</xdr:row>
      <xdr:rowOff>155662</xdr:rowOff>
    </xdr:to>
    <xdr:sp macro="" textlink="">
      <xdr:nvSpPr>
        <xdr:cNvPr id="197" name="楕円 196"/>
        <xdr:cNvSpPr/>
      </xdr:nvSpPr>
      <xdr:spPr>
        <a:xfrm>
          <a:off x="45847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140439</xdr:rowOff>
    </xdr:from>
    <xdr:ext cx="469744" cy="259045"/>
    <xdr:sp macro="" textlink="">
      <xdr:nvSpPr>
        <xdr:cNvPr id="198" name="維持補修費該当値テキスト"/>
        <xdr:cNvSpPr txBox="1"/>
      </xdr:nvSpPr>
      <xdr:spPr>
        <a:xfrm>
          <a:off x="4686300" y="1334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43659</xdr:rowOff>
    </xdr:from>
    <xdr:to>
      <xdr:col>20</xdr:col>
      <xdr:colOff>38100</xdr:colOff>
      <xdr:row>78</xdr:row>
      <xdr:rowOff>145259</xdr:rowOff>
    </xdr:to>
    <xdr:sp macro="" textlink="">
      <xdr:nvSpPr>
        <xdr:cNvPr id="199" name="楕円 198"/>
        <xdr:cNvSpPr/>
      </xdr:nvSpPr>
      <xdr:spPr>
        <a:xfrm>
          <a:off x="37465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136386</xdr:rowOff>
    </xdr:from>
    <xdr:ext cx="469744" cy="259045"/>
    <xdr:sp macro="" textlink="">
      <xdr:nvSpPr>
        <xdr:cNvPr id="200" name="テキスト ボックス 199"/>
        <xdr:cNvSpPr txBox="1"/>
      </xdr:nvSpPr>
      <xdr:spPr>
        <a:xfrm>
          <a:off x="3562428" y="1350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37762</xdr:rowOff>
    </xdr:from>
    <xdr:to>
      <xdr:col>15</xdr:col>
      <xdr:colOff>101600</xdr:colOff>
      <xdr:row>78</xdr:row>
      <xdr:rowOff>139362</xdr:rowOff>
    </xdr:to>
    <xdr:sp macro="" textlink="">
      <xdr:nvSpPr>
        <xdr:cNvPr id="201" name="楕円 200"/>
        <xdr:cNvSpPr/>
      </xdr:nvSpPr>
      <xdr:spPr>
        <a:xfrm>
          <a:off x="2857500" y="134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130489</xdr:rowOff>
    </xdr:from>
    <xdr:ext cx="469744" cy="259045"/>
    <xdr:sp macro="" textlink="">
      <xdr:nvSpPr>
        <xdr:cNvPr id="202" name="テキスト ボックス 201"/>
        <xdr:cNvSpPr txBox="1"/>
      </xdr:nvSpPr>
      <xdr:spPr>
        <a:xfrm>
          <a:off x="2673428" y="1350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51913</xdr:rowOff>
    </xdr:from>
    <xdr:to>
      <xdr:col>10</xdr:col>
      <xdr:colOff>165100</xdr:colOff>
      <xdr:row>78</xdr:row>
      <xdr:rowOff>153513</xdr:rowOff>
    </xdr:to>
    <xdr:sp macro="" textlink="">
      <xdr:nvSpPr>
        <xdr:cNvPr id="203" name="楕円 202"/>
        <xdr:cNvSpPr/>
      </xdr:nvSpPr>
      <xdr:spPr>
        <a:xfrm>
          <a:off x="1968500" y="134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144640</xdr:rowOff>
    </xdr:from>
    <xdr:ext cx="469744" cy="259045"/>
    <xdr:sp macro="" textlink="">
      <xdr:nvSpPr>
        <xdr:cNvPr id="204" name="テキスト ボックス 203"/>
        <xdr:cNvSpPr txBox="1"/>
      </xdr:nvSpPr>
      <xdr:spPr>
        <a:xfrm>
          <a:off x="1784428" y="1351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50769</xdr:rowOff>
    </xdr:from>
    <xdr:to>
      <xdr:col>6</xdr:col>
      <xdr:colOff>38100</xdr:colOff>
      <xdr:row>78</xdr:row>
      <xdr:rowOff>152369</xdr:rowOff>
    </xdr:to>
    <xdr:sp macro="" textlink="">
      <xdr:nvSpPr>
        <xdr:cNvPr id="205" name="楕円 204"/>
        <xdr:cNvSpPr/>
      </xdr:nvSpPr>
      <xdr:spPr>
        <a:xfrm>
          <a:off x="1079500" y="134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143496</xdr:rowOff>
    </xdr:from>
    <xdr:ext cx="469744" cy="259045"/>
    <xdr:sp macro="" textlink="">
      <xdr:nvSpPr>
        <xdr:cNvPr id="206" name="テキスト ボックス 205"/>
        <xdr:cNvSpPr txBox="1"/>
      </xdr:nvSpPr>
      <xdr:spPr>
        <a:xfrm>
          <a:off x="895428" y="1351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143739</xdr:rowOff>
    </xdr:from>
    <xdr:to>
      <xdr:col>24</xdr:col>
      <xdr:colOff>63500</xdr:colOff>
      <xdr:row>95</xdr:row>
      <xdr:rowOff>28829</xdr:rowOff>
    </xdr:to>
    <xdr:cxnSp macro="">
      <xdr:nvCxnSpPr>
        <xdr:cNvPr id="236" name="直線コネクタ 235"/>
        <xdr:cNvCxnSpPr/>
      </xdr:nvCxnSpPr>
      <xdr:spPr>
        <a:xfrm flipV="1">
          <a:off x="3797300" y="16260039"/>
          <a:ext cx="8382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28829</xdr:rowOff>
    </xdr:from>
    <xdr:to>
      <xdr:col>19</xdr:col>
      <xdr:colOff>177800</xdr:colOff>
      <xdr:row>95</xdr:row>
      <xdr:rowOff>92418</xdr:rowOff>
    </xdr:to>
    <xdr:cxnSp macro="">
      <xdr:nvCxnSpPr>
        <xdr:cNvPr id="239" name="直線コネクタ 238"/>
        <xdr:cNvCxnSpPr/>
      </xdr:nvCxnSpPr>
      <xdr:spPr>
        <a:xfrm flipV="1">
          <a:off x="2908300" y="16316579"/>
          <a:ext cx="8890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92418</xdr:rowOff>
    </xdr:from>
    <xdr:to>
      <xdr:col>15</xdr:col>
      <xdr:colOff>50800</xdr:colOff>
      <xdr:row>95</xdr:row>
      <xdr:rowOff>132499</xdr:rowOff>
    </xdr:to>
    <xdr:cxnSp macro="">
      <xdr:nvCxnSpPr>
        <xdr:cNvPr id="242" name="直線コネクタ 241"/>
        <xdr:cNvCxnSpPr/>
      </xdr:nvCxnSpPr>
      <xdr:spPr>
        <a:xfrm flipV="1">
          <a:off x="2019300" y="16380168"/>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104191</xdr:rowOff>
    </xdr:from>
    <xdr:to>
      <xdr:col>10</xdr:col>
      <xdr:colOff>114300</xdr:colOff>
      <xdr:row>95</xdr:row>
      <xdr:rowOff>132499</xdr:rowOff>
    </xdr:to>
    <xdr:cxnSp macro="">
      <xdr:nvCxnSpPr>
        <xdr:cNvPr id="245" name="直線コネクタ 244"/>
        <xdr:cNvCxnSpPr/>
      </xdr:nvCxnSpPr>
      <xdr:spPr>
        <a:xfrm>
          <a:off x="1130300" y="1639194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92939</xdr:rowOff>
    </xdr:from>
    <xdr:to>
      <xdr:col>24</xdr:col>
      <xdr:colOff>114300</xdr:colOff>
      <xdr:row>95</xdr:row>
      <xdr:rowOff>23089</xdr:rowOff>
    </xdr:to>
    <xdr:sp macro="" textlink="">
      <xdr:nvSpPr>
        <xdr:cNvPr id="255" name="楕円 254"/>
        <xdr:cNvSpPr/>
      </xdr:nvSpPr>
      <xdr:spPr>
        <a:xfrm>
          <a:off x="4584700" y="162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71366</xdr:rowOff>
    </xdr:from>
    <xdr:ext cx="534377" cy="259045"/>
    <xdr:sp macro="" textlink="">
      <xdr:nvSpPr>
        <xdr:cNvPr id="256" name="扶助費該当値テキスト"/>
        <xdr:cNvSpPr txBox="1"/>
      </xdr:nvSpPr>
      <xdr:spPr>
        <a:xfrm>
          <a:off x="4686300" y="161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149479</xdr:rowOff>
    </xdr:from>
    <xdr:to>
      <xdr:col>20</xdr:col>
      <xdr:colOff>38100</xdr:colOff>
      <xdr:row>95</xdr:row>
      <xdr:rowOff>79629</xdr:rowOff>
    </xdr:to>
    <xdr:sp macro="" textlink="">
      <xdr:nvSpPr>
        <xdr:cNvPr id="257" name="楕円 256"/>
        <xdr:cNvSpPr/>
      </xdr:nvSpPr>
      <xdr:spPr>
        <a:xfrm>
          <a:off x="3746500" y="162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70756</xdr:rowOff>
    </xdr:from>
    <xdr:ext cx="534377" cy="259045"/>
    <xdr:sp macro="" textlink="">
      <xdr:nvSpPr>
        <xdr:cNvPr id="258" name="テキスト ボックス 257"/>
        <xdr:cNvSpPr txBox="1"/>
      </xdr:nvSpPr>
      <xdr:spPr>
        <a:xfrm>
          <a:off x="3530111" y="163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41618</xdr:rowOff>
    </xdr:from>
    <xdr:to>
      <xdr:col>15</xdr:col>
      <xdr:colOff>101600</xdr:colOff>
      <xdr:row>95</xdr:row>
      <xdr:rowOff>143218</xdr:rowOff>
    </xdr:to>
    <xdr:sp macro="" textlink="">
      <xdr:nvSpPr>
        <xdr:cNvPr id="259" name="楕円 258"/>
        <xdr:cNvSpPr/>
      </xdr:nvSpPr>
      <xdr:spPr>
        <a:xfrm>
          <a:off x="2857500" y="16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134345</xdr:rowOff>
    </xdr:from>
    <xdr:ext cx="534377" cy="259045"/>
    <xdr:sp macro="" textlink="">
      <xdr:nvSpPr>
        <xdr:cNvPr id="260" name="テキスト ボックス 259"/>
        <xdr:cNvSpPr txBox="1"/>
      </xdr:nvSpPr>
      <xdr:spPr>
        <a:xfrm>
          <a:off x="2641111" y="164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81699</xdr:rowOff>
    </xdr:from>
    <xdr:to>
      <xdr:col>10</xdr:col>
      <xdr:colOff>165100</xdr:colOff>
      <xdr:row>96</xdr:row>
      <xdr:rowOff>11849</xdr:rowOff>
    </xdr:to>
    <xdr:sp macro="" textlink="">
      <xdr:nvSpPr>
        <xdr:cNvPr id="261" name="楕円 260"/>
        <xdr:cNvSpPr/>
      </xdr:nvSpPr>
      <xdr:spPr>
        <a:xfrm>
          <a:off x="1968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2976</xdr:rowOff>
    </xdr:from>
    <xdr:ext cx="534377" cy="259045"/>
    <xdr:sp macro="" textlink="">
      <xdr:nvSpPr>
        <xdr:cNvPr id="262" name="テキスト ボックス 261"/>
        <xdr:cNvSpPr txBox="1"/>
      </xdr:nvSpPr>
      <xdr:spPr>
        <a:xfrm>
          <a:off x="1752111" y="164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53391</xdr:rowOff>
    </xdr:from>
    <xdr:to>
      <xdr:col>6</xdr:col>
      <xdr:colOff>38100</xdr:colOff>
      <xdr:row>95</xdr:row>
      <xdr:rowOff>154991</xdr:rowOff>
    </xdr:to>
    <xdr:sp macro="" textlink="">
      <xdr:nvSpPr>
        <xdr:cNvPr id="263" name="楕円 262"/>
        <xdr:cNvSpPr/>
      </xdr:nvSpPr>
      <xdr:spPr>
        <a:xfrm>
          <a:off x="1079500" y="16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146118</xdr:rowOff>
    </xdr:from>
    <xdr:ext cx="534377" cy="259045"/>
    <xdr:sp macro="" textlink="">
      <xdr:nvSpPr>
        <xdr:cNvPr id="264" name="テキスト ボックス 263"/>
        <xdr:cNvSpPr txBox="1"/>
      </xdr:nvSpPr>
      <xdr:spPr>
        <a:xfrm>
          <a:off x="863111" y="164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99432</xdr:rowOff>
    </xdr:from>
    <xdr:to>
      <xdr:col>55</xdr:col>
      <xdr:colOff>0</xdr:colOff>
      <xdr:row>38</xdr:row>
      <xdr:rowOff>59225</xdr:rowOff>
    </xdr:to>
    <xdr:cxnSp macro="">
      <xdr:nvCxnSpPr>
        <xdr:cNvPr id="293" name="直線コネクタ 292"/>
        <xdr:cNvCxnSpPr/>
      </xdr:nvCxnSpPr>
      <xdr:spPr>
        <a:xfrm flipV="1">
          <a:off x="9639300" y="6100182"/>
          <a:ext cx="838200" cy="4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53808</xdr:rowOff>
    </xdr:from>
    <xdr:to>
      <xdr:col>50</xdr:col>
      <xdr:colOff>114300</xdr:colOff>
      <xdr:row>38</xdr:row>
      <xdr:rowOff>59225</xdr:rowOff>
    </xdr:to>
    <xdr:cxnSp macro="">
      <xdr:nvCxnSpPr>
        <xdr:cNvPr id="296" name="直線コネクタ 295"/>
        <xdr:cNvCxnSpPr/>
      </xdr:nvCxnSpPr>
      <xdr:spPr>
        <a:xfrm>
          <a:off x="8750300" y="6568908"/>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53808</xdr:rowOff>
    </xdr:from>
    <xdr:to>
      <xdr:col>45</xdr:col>
      <xdr:colOff>177800</xdr:colOff>
      <xdr:row>38</xdr:row>
      <xdr:rowOff>66544</xdr:rowOff>
    </xdr:to>
    <xdr:cxnSp macro="">
      <xdr:nvCxnSpPr>
        <xdr:cNvPr id="299" name="直線コネクタ 298"/>
        <xdr:cNvCxnSpPr/>
      </xdr:nvCxnSpPr>
      <xdr:spPr>
        <a:xfrm flipV="1">
          <a:off x="7861300" y="6568908"/>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63622</xdr:rowOff>
    </xdr:from>
    <xdr:to>
      <xdr:col>41</xdr:col>
      <xdr:colOff>50800</xdr:colOff>
      <xdr:row>38</xdr:row>
      <xdr:rowOff>66544</xdr:rowOff>
    </xdr:to>
    <xdr:cxnSp macro="">
      <xdr:nvCxnSpPr>
        <xdr:cNvPr id="302" name="直線コネクタ 301"/>
        <xdr:cNvCxnSpPr/>
      </xdr:nvCxnSpPr>
      <xdr:spPr>
        <a:xfrm>
          <a:off x="6972300" y="6578722"/>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48632</xdr:rowOff>
    </xdr:from>
    <xdr:to>
      <xdr:col>55</xdr:col>
      <xdr:colOff>50800</xdr:colOff>
      <xdr:row>35</xdr:row>
      <xdr:rowOff>150232</xdr:rowOff>
    </xdr:to>
    <xdr:sp macro="" textlink="">
      <xdr:nvSpPr>
        <xdr:cNvPr id="312" name="楕円 311"/>
        <xdr:cNvSpPr/>
      </xdr:nvSpPr>
      <xdr:spPr>
        <a:xfrm>
          <a:off x="10426700" y="60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135009</xdr:rowOff>
    </xdr:from>
    <xdr:ext cx="599010" cy="259045"/>
    <xdr:sp macro="" textlink="">
      <xdr:nvSpPr>
        <xdr:cNvPr id="313" name="補助費等該当値テキスト"/>
        <xdr:cNvSpPr txBox="1"/>
      </xdr:nvSpPr>
      <xdr:spPr>
        <a:xfrm>
          <a:off x="10528300" y="596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8425</xdr:rowOff>
    </xdr:from>
    <xdr:to>
      <xdr:col>50</xdr:col>
      <xdr:colOff>165100</xdr:colOff>
      <xdr:row>38</xdr:row>
      <xdr:rowOff>110025</xdr:rowOff>
    </xdr:to>
    <xdr:sp macro="" textlink="">
      <xdr:nvSpPr>
        <xdr:cNvPr id="314" name="楕円 313"/>
        <xdr:cNvSpPr/>
      </xdr:nvSpPr>
      <xdr:spPr>
        <a:xfrm>
          <a:off x="9588500" y="65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101152</xdr:rowOff>
    </xdr:from>
    <xdr:ext cx="534377" cy="259045"/>
    <xdr:sp macro="" textlink="">
      <xdr:nvSpPr>
        <xdr:cNvPr id="315" name="テキスト ボックス 314"/>
        <xdr:cNvSpPr txBox="1"/>
      </xdr:nvSpPr>
      <xdr:spPr>
        <a:xfrm>
          <a:off x="9372111" y="66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3008</xdr:rowOff>
    </xdr:from>
    <xdr:to>
      <xdr:col>46</xdr:col>
      <xdr:colOff>38100</xdr:colOff>
      <xdr:row>38</xdr:row>
      <xdr:rowOff>104608</xdr:rowOff>
    </xdr:to>
    <xdr:sp macro="" textlink="">
      <xdr:nvSpPr>
        <xdr:cNvPr id="316" name="楕円 315"/>
        <xdr:cNvSpPr/>
      </xdr:nvSpPr>
      <xdr:spPr>
        <a:xfrm>
          <a:off x="8699500" y="65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95735</xdr:rowOff>
    </xdr:from>
    <xdr:ext cx="534377" cy="259045"/>
    <xdr:sp macro="" textlink="">
      <xdr:nvSpPr>
        <xdr:cNvPr id="317" name="テキスト ボックス 316"/>
        <xdr:cNvSpPr txBox="1"/>
      </xdr:nvSpPr>
      <xdr:spPr>
        <a:xfrm>
          <a:off x="8483111" y="66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15744</xdr:rowOff>
    </xdr:from>
    <xdr:to>
      <xdr:col>41</xdr:col>
      <xdr:colOff>101600</xdr:colOff>
      <xdr:row>38</xdr:row>
      <xdr:rowOff>117344</xdr:rowOff>
    </xdr:to>
    <xdr:sp macro="" textlink="">
      <xdr:nvSpPr>
        <xdr:cNvPr id="318" name="楕円 317"/>
        <xdr:cNvSpPr/>
      </xdr:nvSpPr>
      <xdr:spPr>
        <a:xfrm>
          <a:off x="7810500" y="65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108471</xdr:rowOff>
    </xdr:from>
    <xdr:ext cx="534377" cy="259045"/>
    <xdr:sp macro="" textlink="">
      <xdr:nvSpPr>
        <xdr:cNvPr id="319" name="テキスト ボックス 318"/>
        <xdr:cNvSpPr txBox="1"/>
      </xdr:nvSpPr>
      <xdr:spPr>
        <a:xfrm>
          <a:off x="7594111" y="66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12822</xdr:rowOff>
    </xdr:from>
    <xdr:to>
      <xdr:col>36</xdr:col>
      <xdr:colOff>165100</xdr:colOff>
      <xdr:row>38</xdr:row>
      <xdr:rowOff>114422</xdr:rowOff>
    </xdr:to>
    <xdr:sp macro="" textlink="">
      <xdr:nvSpPr>
        <xdr:cNvPr id="320" name="楕円 319"/>
        <xdr:cNvSpPr/>
      </xdr:nvSpPr>
      <xdr:spPr>
        <a:xfrm>
          <a:off x="6921500" y="65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105549</xdr:rowOff>
    </xdr:from>
    <xdr:ext cx="534377" cy="259045"/>
    <xdr:sp macro="" textlink="">
      <xdr:nvSpPr>
        <xdr:cNvPr id="321" name="テキスト ボックス 320"/>
        <xdr:cNvSpPr txBox="1"/>
      </xdr:nvSpPr>
      <xdr:spPr>
        <a:xfrm>
          <a:off x="6705111" y="66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81897</xdr:rowOff>
    </xdr:from>
    <xdr:to>
      <xdr:col>55</xdr:col>
      <xdr:colOff>0</xdr:colOff>
      <xdr:row>56</xdr:row>
      <xdr:rowOff>123296</xdr:rowOff>
    </xdr:to>
    <xdr:cxnSp macro="">
      <xdr:nvCxnSpPr>
        <xdr:cNvPr id="348" name="直線コネクタ 347"/>
        <xdr:cNvCxnSpPr/>
      </xdr:nvCxnSpPr>
      <xdr:spPr>
        <a:xfrm>
          <a:off x="9639300" y="9511647"/>
          <a:ext cx="838200" cy="2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103970</xdr:rowOff>
    </xdr:from>
    <xdr:to>
      <xdr:col>50</xdr:col>
      <xdr:colOff>114300</xdr:colOff>
      <xdr:row>55</xdr:row>
      <xdr:rowOff>81897</xdr:rowOff>
    </xdr:to>
    <xdr:cxnSp macro="">
      <xdr:nvCxnSpPr>
        <xdr:cNvPr id="351" name="直線コネクタ 350"/>
        <xdr:cNvCxnSpPr/>
      </xdr:nvCxnSpPr>
      <xdr:spPr>
        <a:xfrm>
          <a:off x="8750300" y="9362270"/>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103970</xdr:rowOff>
    </xdr:from>
    <xdr:to>
      <xdr:col>45</xdr:col>
      <xdr:colOff>177800</xdr:colOff>
      <xdr:row>56</xdr:row>
      <xdr:rowOff>142992</xdr:rowOff>
    </xdr:to>
    <xdr:cxnSp macro="">
      <xdr:nvCxnSpPr>
        <xdr:cNvPr id="354" name="直線コネクタ 353"/>
        <xdr:cNvCxnSpPr/>
      </xdr:nvCxnSpPr>
      <xdr:spPr>
        <a:xfrm flipV="1">
          <a:off x="7861300" y="9362270"/>
          <a:ext cx="889000" cy="3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142992</xdr:rowOff>
    </xdr:from>
    <xdr:to>
      <xdr:col>41</xdr:col>
      <xdr:colOff>50800</xdr:colOff>
      <xdr:row>57</xdr:row>
      <xdr:rowOff>160900</xdr:rowOff>
    </xdr:to>
    <xdr:cxnSp macro="">
      <xdr:nvCxnSpPr>
        <xdr:cNvPr id="357" name="直線コネクタ 356"/>
        <xdr:cNvCxnSpPr/>
      </xdr:nvCxnSpPr>
      <xdr:spPr>
        <a:xfrm flipV="1">
          <a:off x="6972300" y="9744192"/>
          <a:ext cx="889000" cy="18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72496</xdr:rowOff>
    </xdr:from>
    <xdr:to>
      <xdr:col>55</xdr:col>
      <xdr:colOff>50800</xdr:colOff>
      <xdr:row>57</xdr:row>
      <xdr:rowOff>2646</xdr:rowOff>
    </xdr:to>
    <xdr:sp macro="" textlink="">
      <xdr:nvSpPr>
        <xdr:cNvPr id="367" name="楕円 366"/>
        <xdr:cNvSpPr/>
      </xdr:nvSpPr>
      <xdr:spPr>
        <a:xfrm>
          <a:off x="10426700" y="96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95373</xdr:rowOff>
    </xdr:from>
    <xdr:ext cx="534377" cy="259045"/>
    <xdr:sp macro="" textlink="">
      <xdr:nvSpPr>
        <xdr:cNvPr id="368" name="普通建設事業費該当値テキスト"/>
        <xdr:cNvSpPr txBox="1"/>
      </xdr:nvSpPr>
      <xdr:spPr>
        <a:xfrm>
          <a:off x="10528300" y="95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31097</xdr:rowOff>
    </xdr:from>
    <xdr:to>
      <xdr:col>50</xdr:col>
      <xdr:colOff>165100</xdr:colOff>
      <xdr:row>55</xdr:row>
      <xdr:rowOff>132697</xdr:rowOff>
    </xdr:to>
    <xdr:sp macro="" textlink="">
      <xdr:nvSpPr>
        <xdr:cNvPr id="369" name="楕円 368"/>
        <xdr:cNvSpPr/>
      </xdr:nvSpPr>
      <xdr:spPr>
        <a:xfrm>
          <a:off x="9588500" y="9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149224</xdr:rowOff>
    </xdr:from>
    <xdr:ext cx="599010" cy="259045"/>
    <xdr:sp macro="" textlink="">
      <xdr:nvSpPr>
        <xdr:cNvPr id="370" name="テキスト ボックス 369"/>
        <xdr:cNvSpPr txBox="1"/>
      </xdr:nvSpPr>
      <xdr:spPr>
        <a:xfrm>
          <a:off x="9339795" y="923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53170</xdr:rowOff>
    </xdr:from>
    <xdr:to>
      <xdr:col>46</xdr:col>
      <xdr:colOff>38100</xdr:colOff>
      <xdr:row>54</xdr:row>
      <xdr:rowOff>154770</xdr:rowOff>
    </xdr:to>
    <xdr:sp macro="" textlink="">
      <xdr:nvSpPr>
        <xdr:cNvPr id="371" name="楕円 370"/>
        <xdr:cNvSpPr/>
      </xdr:nvSpPr>
      <xdr:spPr>
        <a:xfrm>
          <a:off x="8699500" y="93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171297</xdr:rowOff>
    </xdr:from>
    <xdr:ext cx="599010" cy="259045"/>
    <xdr:sp macro="" textlink="">
      <xdr:nvSpPr>
        <xdr:cNvPr id="372" name="テキスト ボックス 371"/>
        <xdr:cNvSpPr txBox="1"/>
      </xdr:nvSpPr>
      <xdr:spPr>
        <a:xfrm>
          <a:off x="8450795" y="908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92192</xdr:rowOff>
    </xdr:from>
    <xdr:to>
      <xdr:col>41</xdr:col>
      <xdr:colOff>101600</xdr:colOff>
      <xdr:row>57</xdr:row>
      <xdr:rowOff>22342</xdr:rowOff>
    </xdr:to>
    <xdr:sp macro="" textlink="">
      <xdr:nvSpPr>
        <xdr:cNvPr id="373" name="楕円 372"/>
        <xdr:cNvSpPr/>
      </xdr:nvSpPr>
      <xdr:spPr>
        <a:xfrm>
          <a:off x="7810500" y="96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38869</xdr:rowOff>
    </xdr:from>
    <xdr:ext cx="534377" cy="259045"/>
    <xdr:sp macro="" textlink="">
      <xdr:nvSpPr>
        <xdr:cNvPr id="374" name="テキスト ボックス 373"/>
        <xdr:cNvSpPr txBox="1"/>
      </xdr:nvSpPr>
      <xdr:spPr>
        <a:xfrm>
          <a:off x="7594111" y="946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110100</xdr:rowOff>
    </xdr:from>
    <xdr:to>
      <xdr:col>36</xdr:col>
      <xdr:colOff>165100</xdr:colOff>
      <xdr:row>58</xdr:row>
      <xdr:rowOff>40250</xdr:rowOff>
    </xdr:to>
    <xdr:sp macro="" textlink="">
      <xdr:nvSpPr>
        <xdr:cNvPr id="375" name="楕円 374"/>
        <xdr:cNvSpPr/>
      </xdr:nvSpPr>
      <xdr:spPr>
        <a:xfrm>
          <a:off x="6921500" y="98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31377</xdr:rowOff>
    </xdr:from>
    <xdr:ext cx="534377" cy="259045"/>
    <xdr:sp macro="" textlink="">
      <xdr:nvSpPr>
        <xdr:cNvPr id="376" name="テキスト ボックス 375"/>
        <xdr:cNvSpPr txBox="1"/>
      </xdr:nvSpPr>
      <xdr:spPr>
        <a:xfrm>
          <a:off x="6705111" y="997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81775</xdr:rowOff>
    </xdr:from>
    <xdr:to>
      <xdr:col>55</xdr:col>
      <xdr:colOff>0</xdr:colOff>
      <xdr:row>79</xdr:row>
      <xdr:rowOff>10413</xdr:rowOff>
    </xdr:to>
    <xdr:cxnSp macro="">
      <xdr:nvCxnSpPr>
        <xdr:cNvPr id="405" name="直線コネクタ 404"/>
        <xdr:cNvCxnSpPr/>
      </xdr:nvCxnSpPr>
      <xdr:spPr>
        <a:xfrm>
          <a:off x="9639300" y="13283425"/>
          <a:ext cx="8382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138226</xdr:rowOff>
    </xdr:from>
    <xdr:to>
      <xdr:col>50</xdr:col>
      <xdr:colOff>114300</xdr:colOff>
      <xdr:row>77</xdr:row>
      <xdr:rowOff>81775</xdr:rowOff>
    </xdr:to>
    <xdr:cxnSp macro="">
      <xdr:nvCxnSpPr>
        <xdr:cNvPr id="408" name="直線コネクタ 407"/>
        <xdr:cNvCxnSpPr/>
      </xdr:nvCxnSpPr>
      <xdr:spPr>
        <a:xfrm>
          <a:off x="8750300" y="12482626"/>
          <a:ext cx="889000" cy="80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138226</xdr:rowOff>
    </xdr:from>
    <xdr:to>
      <xdr:col>45</xdr:col>
      <xdr:colOff>177800</xdr:colOff>
      <xdr:row>76</xdr:row>
      <xdr:rowOff>154076</xdr:rowOff>
    </xdr:to>
    <xdr:cxnSp macro="">
      <xdr:nvCxnSpPr>
        <xdr:cNvPr id="411" name="直線コネクタ 410"/>
        <xdr:cNvCxnSpPr/>
      </xdr:nvCxnSpPr>
      <xdr:spPr>
        <a:xfrm flipV="1">
          <a:off x="7861300" y="12482626"/>
          <a:ext cx="889000" cy="7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154076</xdr:rowOff>
    </xdr:from>
    <xdr:to>
      <xdr:col>41</xdr:col>
      <xdr:colOff>50800</xdr:colOff>
      <xdr:row>79</xdr:row>
      <xdr:rowOff>8801</xdr:rowOff>
    </xdr:to>
    <xdr:cxnSp macro="">
      <xdr:nvCxnSpPr>
        <xdr:cNvPr id="414" name="直線コネクタ 413"/>
        <xdr:cNvCxnSpPr/>
      </xdr:nvCxnSpPr>
      <xdr:spPr>
        <a:xfrm flipV="1">
          <a:off x="6972300" y="13184276"/>
          <a:ext cx="889000" cy="3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131063</xdr:rowOff>
    </xdr:from>
    <xdr:to>
      <xdr:col>55</xdr:col>
      <xdr:colOff>50800</xdr:colOff>
      <xdr:row>79</xdr:row>
      <xdr:rowOff>61213</xdr:rowOff>
    </xdr:to>
    <xdr:sp macro="" textlink="">
      <xdr:nvSpPr>
        <xdr:cNvPr id="424" name="楕円 423"/>
        <xdr:cNvSpPr/>
      </xdr:nvSpPr>
      <xdr:spPr>
        <a:xfrm>
          <a:off x="104267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45990</xdr:rowOff>
    </xdr:from>
    <xdr:ext cx="469744" cy="259045"/>
    <xdr:sp macro="" textlink="">
      <xdr:nvSpPr>
        <xdr:cNvPr id="425" name="普通建設事業費 （ うち新規整備　）該当値テキスト"/>
        <xdr:cNvSpPr txBox="1"/>
      </xdr:nvSpPr>
      <xdr:spPr>
        <a:xfrm>
          <a:off x="10528300"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30975</xdr:rowOff>
    </xdr:from>
    <xdr:to>
      <xdr:col>50</xdr:col>
      <xdr:colOff>165100</xdr:colOff>
      <xdr:row>77</xdr:row>
      <xdr:rowOff>132575</xdr:rowOff>
    </xdr:to>
    <xdr:sp macro="" textlink="">
      <xdr:nvSpPr>
        <xdr:cNvPr id="426" name="楕円 425"/>
        <xdr:cNvSpPr/>
      </xdr:nvSpPr>
      <xdr:spPr>
        <a:xfrm>
          <a:off x="9588500" y="132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149102</xdr:rowOff>
    </xdr:from>
    <xdr:ext cx="534377" cy="259045"/>
    <xdr:sp macro="" textlink="">
      <xdr:nvSpPr>
        <xdr:cNvPr id="427" name="テキスト ボックス 426"/>
        <xdr:cNvSpPr txBox="1"/>
      </xdr:nvSpPr>
      <xdr:spPr>
        <a:xfrm>
          <a:off x="9372111" y="130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87426</xdr:rowOff>
    </xdr:from>
    <xdr:to>
      <xdr:col>46</xdr:col>
      <xdr:colOff>38100</xdr:colOff>
      <xdr:row>73</xdr:row>
      <xdr:rowOff>17576</xdr:rowOff>
    </xdr:to>
    <xdr:sp macro="" textlink="">
      <xdr:nvSpPr>
        <xdr:cNvPr id="428" name="楕円 427"/>
        <xdr:cNvSpPr/>
      </xdr:nvSpPr>
      <xdr:spPr>
        <a:xfrm>
          <a:off x="8699500" y="124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34103</xdr:rowOff>
    </xdr:from>
    <xdr:ext cx="534377" cy="259045"/>
    <xdr:sp macro="" textlink="">
      <xdr:nvSpPr>
        <xdr:cNvPr id="429" name="テキスト ボックス 428"/>
        <xdr:cNvSpPr txBox="1"/>
      </xdr:nvSpPr>
      <xdr:spPr>
        <a:xfrm>
          <a:off x="8483111" y="122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103276</xdr:rowOff>
    </xdr:from>
    <xdr:to>
      <xdr:col>41</xdr:col>
      <xdr:colOff>101600</xdr:colOff>
      <xdr:row>77</xdr:row>
      <xdr:rowOff>33426</xdr:rowOff>
    </xdr:to>
    <xdr:sp macro="" textlink="">
      <xdr:nvSpPr>
        <xdr:cNvPr id="430" name="楕円 429"/>
        <xdr:cNvSpPr/>
      </xdr:nvSpPr>
      <xdr:spPr>
        <a:xfrm>
          <a:off x="7810500" y="13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49954</xdr:rowOff>
    </xdr:from>
    <xdr:ext cx="534377" cy="259045"/>
    <xdr:sp macro="" textlink="">
      <xdr:nvSpPr>
        <xdr:cNvPr id="431" name="テキスト ボックス 430"/>
        <xdr:cNvSpPr txBox="1"/>
      </xdr:nvSpPr>
      <xdr:spPr>
        <a:xfrm>
          <a:off x="7594111" y="129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129451</xdr:rowOff>
    </xdr:from>
    <xdr:to>
      <xdr:col>36</xdr:col>
      <xdr:colOff>165100</xdr:colOff>
      <xdr:row>79</xdr:row>
      <xdr:rowOff>59601</xdr:rowOff>
    </xdr:to>
    <xdr:sp macro="" textlink="">
      <xdr:nvSpPr>
        <xdr:cNvPr id="432" name="楕円 431"/>
        <xdr:cNvSpPr/>
      </xdr:nvSpPr>
      <xdr:spPr>
        <a:xfrm>
          <a:off x="6921500" y="135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50728</xdr:rowOff>
    </xdr:from>
    <xdr:ext cx="469744" cy="259045"/>
    <xdr:sp macro="" textlink="">
      <xdr:nvSpPr>
        <xdr:cNvPr id="433" name="テキスト ボックス 432"/>
        <xdr:cNvSpPr txBox="1"/>
      </xdr:nvSpPr>
      <xdr:spPr>
        <a:xfrm>
          <a:off x="6737428" y="135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18892</xdr:rowOff>
    </xdr:from>
    <xdr:to>
      <xdr:col>55</xdr:col>
      <xdr:colOff>0</xdr:colOff>
      <xdr:row>96</xdr:row>
      <xdr:rowOff>74808</xdr:rowOff>
    </xdr:to>
    <xdr:cxnSp macro="">
      <xdr:nvCxnSpPr>
        <xdr:cNvPr id="462" name="直線コネクタ 461"/>
        <xdr:cNvCxnSpPr/>
      </xdr:nvCxnSpPr>
      <xdr:spPr>
        <a:xfrm>
          <a:off x="9639300" y="16478092"/>
          <a:ext cx="8382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18892</xdr:rowOff>
    </xdr:from>
    <xdr:to>
      <xdr:col>50</xdr:col>
      <xdr:colOff>114300</xdr:colOff>
      <xdr:row>97</xdr:row>
      <xdr:rowOff>15067</xdr:rowOff>
    </xdr:to>
    <xdr:cxnSp macro="">
      <xdr:nvCxnSpPr>
        <xdr:cNvPr id="465" name="直線コネクタ 464"/>
        <xdr:cNvCxnSpPr/>
      </xdr:nvCxnSpPr>
      <xdr:spPr>
        <a:xfrm flipV="1">
          <a:off x="8750300" y="16478092"/>
          <a:ext cx="889000" cy="16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15067</xdr:rowOff>
    </xdr:from>
    <xdr:to>
      <xdr:col>45</xdr:col>
      <xdr:colOff>177800</xdr:colOff>
      <xdr:row>98</xdr:row>
      <xdr:rowOff>33942</xdr:rowOff>
    </xdr:to>
    <xdr:cxnSp macro="">
      <xdr:nvCxnSpPr>
        <xdr:cNvPr id="468" name="直線コネクタ 467"/>
        <xdr:cNvCxnSpPr/>
      </xdr:nvCxnSpPr>
      <xdr:spPr>
        <a:xfrm flipV="1">
          <a:off x="7861300" y="16645717"/>
          <a:ext cx="889000" cy="1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33942</xdr:rowOff>
    </xdr:from>
    <xdr:to>
      <xdr:col>41</xdr:col>
      <xdr:colOff>50800</xdr:colOff>
      <xdr:row>98</xdr:row>
      <xdr:rowOff>60711</xdr:rowOff>
    </xdr:to>
    <xdr:cxnSp macro="">
      <xdr:nvCxnSpPr>
        <xdr:cNvPr id="471" name="直線コネクタ 470"/>
        <xdr:cNvCxnSpPr/>
      </xdr:nvCxnSpPr>
      <xdr:spPr>
        <a:xfrm flipV="1">
          <a:off x="6972300" y="16836042"/>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24008</xdr:rowOff>
    </xdr:from>
    <xdr:to>
      <xdr:col>55</xdr:col>
      <xdr:colOff>50800</xdr:colOff>
      <xdr:row>96</xdr:row>
      <xdr:rowOff>125608</xdr:rowOff>
    </xdr:to>
    <xdr:sp macro="" textlink="">
      <xdr:nvSpPr>
        <xdr:cNvPr id="481" name="楕円 480"/>
        <xdr:cNvSpPr/>
      </xdr:nvSpPr>
      <xdr:spPr>
        <a:xfrm>
          <a:off x="10426700" y="164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46885</xdr:rowOff>
    </xdr:from>
    <xdr:ext cx="534377" cy="259045"/>
    <xdr:sp macro="" textlink="">
      <xdr:nvSpPr>
        <xdr:cNvPr id="482" name="普通建設事業費 （ うち更新整備　）該当値テキスト"/>
        <xdr:cNvSpPr txBox="1"/>
      </xdr:nvSpPr>
      <xdr:spPr>
        <a:xfrm>
          <a:off x="10528300" y="163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139542</xdr:rowOff>
    </xdr:from>
    <xdr:to>
      <xdr:col>50</xdr:col>
      <xdr:colOff>165100</xdr:colOff>
      <xdr:row>96</xdr:row>
      <xdr:rowOff>69692</xdr:rowOff>
    </xdr:to>
    <xdr:sp macro="" textlink="">
      <xdr:nvSpPr>
        <xdr:cNvPr id="483" name="楕円 482"/>
        <xdr:cNvSpPr/>
      </xdr:nvSpPr>
      <xdr:spPr>
        <a:xfrm>
          <a:off x="9588500" y="1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86219</xdr:rowOff>
    </xdr:from>
    <xdr:ext cx="534377" cy="259045"/>
    <xdr:sp macro="" textlink="">
      <xdr:nvSpPr>
        <xdr:cNvPr id="484" name="テキスト ボックス 483"/>
        <xdr:cNvSpPr txBox="1"/>
      </xdr:nvSpPr>
      <xdr:spPr>
        <a:xfrm>
          <a:off x="9372111" y="162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135717</xdr:rowOff>
    </xdr:from>
    <xdr:to>
      <xdr:col>46</xdr:col>
      <xdr:colOff>38100</xdr:colOff>
      <xdr:row>97</xdr:row>
      <xdr:rowOff>65867</xdr:rowOff>
    </xdr:to>
    <xdr:sp macro="" textlink="">
      <xdr:nvSpPr>
        <xdr:cNvPr id="485" name="楕円 484"/>
        <xdr:cNvSpPr/>
      </xdr:nvSpPr>
      <xdr:spPr>
        <a:xfrm>
          <a:off x="8699500" y="165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82394</xdr:rowOff>
    </xdr:from>
    <xdr:ext cx="534377" cy="259045"/>
    <xdr:sp macro="" textlink="">
      <xdr:nvSpPr>
        <xdr:cNvPr id="486" name="テキスト ボックス 485"/>
        <xdr:cNvSpPr txBox="1"/>
      </xdr:nvSpPr>
      <xdr:spPr>
        <a:xfrm>
          <a:off x="8483111" y="16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154592</xdr:rowOff>
    </xdr:from>
    <xdr:to>
      <xdr:col>41</xdr:col>
      <xdr:colOff>101600</xdr:colOff>
      <xdr:row>98</xdr:row>
      <xdr:rowOff>84742</xdr:rowOff>
    </xdr:to>
    <xdr:sp macro="" textlink="">
      <xdr:nvSpPr>
        <xdr:cNvPr id="487" name="楕円 486"/>
        <xdr:cNvSpPr/>
      </xdr:nvSpPr>
      <xdr:spPr>
        <a:xfrm>
          <a:off x="7810500" y="16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75869</xdr:rowOff>
    </xdr:from>
    <xdr:ext cx="534377" cy="259045"/>
    <xdr:sp macro="" textlink="">
      <xdr:nvSpPr>
        <xdr:cNvPr id="488" name="テキスト ボックス 487"/>
        <xdr:cNvSpPr txBox="1"/>
      </xdr:nvSpPr>
      <xdr:spPr>
        <a:xfrm>
          <a:off x="7594111" y="168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9911</xdr:rowOff>
    </xdr:from>
    <xdr:to>
      <xdr:col>36</xdr:col>
      <xdr:colOff>165100</xdr:colOff>
      <xdr:row>98</xdr:row>
      <xdr:rowOff>111511</xdr:rowOff>
    </xdr:to>
    <xdr:sp macro="" textlink="">
      <xdr:nvSpPr>
        <xdr:cNvPr id="489" name="楕円 488"/>
        <xdr:cNvSpPr/>
      </xdr:nvSpPr>
      <xdr:spPr>
        <a:xfrm>
          <a:off x="6921500" y="16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102638</xdr:rowOff>
    </xdr:from>
    <xdr:ext cx="534377" cy="259045"/>
    <xdr:sp macro="" textlink="">
      <xdr:nvSpPr>
        <xdr:cNvPr id="490" name="テキスト ボックス 489"/>
        <xdr:cNvSpPr txBox="1"/>
      </xdr:nvSpPr>
      <xdr:spPr>
        <a:xfrm>
          <a:off x="6705111" y="169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41459</xdr:rowOff>
    </xdr:from>
    <xdr:to>
      <xdr:col>85</xdr:col>
      <xdr:colOff>127000</xdr:colOff>
      <xdr:row>39</xdr:row>
      <xdr:rowOff>44450</xdr:rowOff>
    </xdr:to>
    <xdr:cxnSp macro="">
      <xdr:nvCxnSpPr>
        <xdr:cNvPr id="519" name="直線コネクタ 518"/>
        <xdr:cNvCxnSpPr/>
      </xdr:nvCxnSpPr>
      <xdr:spPr>
        <a:xfrm>
          <a:off x="15481300" y="6728009"/>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36087</xdr:rowOff>
    </xdr:from>
    <xdr:to>
      <xdr:col>81</xdr:col>
      <xdr:colOff>50800</xdr:colOff>
      <xdr:row>39</xdr:row>
      <xdr:rowOff>41459</xdr:rowOff>
    </xdr:to>
    <xdr:cxnSp macro="">
      <xdr:nvCxnSpPr>
        <xdr:cNvPr id="522" name="直線コネクタ 521"/>
        <xdr:cNvCxnSpPr/>
      </xdr:nvCxnSpPr>
      <xdr:spPr>
        <a:xfrm>
          <a:off x="14592300" y="6722637"/>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36087</xdr:rowOff>
    </xdr:from>
    <xdr:to>
      <xdr:col>76</xdr:col>
      <xdr:colOff>114300</xdr:colOff>
      <xdr:row>39</xdr:row>
      <xdr:rowOff>38602</xdr:rowOff>
    </xdr:to>
    <xdr:cxnSp macro="">
      <xdr:nvCxnSpPr>
        <xdr:cNvPr id="525" name="直線コネクタ 524"/>
        <xdr:cNvCxnSpPr/>
      </xdr:nvCxnSpPr>
      <xdr:spPr>
        <a:xfrm flipV="1">
          <a:off x="13703300" y="672263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38602</xdr:rowOff>
    </xdr:from>
    <xdr:to>
      <xdr:col>71</xdr:col>
      <xdr:colOff>177800</xdr:colOff>
      <xdr:row>39</xdr:row>
      <xdr:rowOff>44450</xdr:rowOff>
    </xdr:to>
    <xdr:cxnSp macro="">
      <xdr:nvCxnSpPr>
        <xdr:cNvPr id="528" name="直線コネクタ 527"/>
        <xdr:cNvCxnSpPr/>
      </xdr:nvCxnSpPr>
      <xdr:spPr>
        <a:xfrm flipV="1">
          <a:off x="12814300" y="67251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162109</xdr:rowOff>
    </xdr:from>
    <xdr:to>
      <xdr:col>81</xdr:col>
      <xdr:colOff>101600</xdr:colOff>
      <xdr:row>39</xdr:row>
      <xdr:rowOff>92259</xdr:rowOff>
    </xdr:to>
    <xdr:sp macro="" textlink="">
      <xdr:nvSpPr>
        <xdr:cNvPr id="540" name="楕円 539"/>
        <xdr:cNvSpPr/>
      </xdr:nvSpPr>
      <xdr:spPr>
        <a:xfrm>
          <a:off x="15430500" y="66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83386</xdr:rowOff>
    </xdr:from>
    <xdr:ext cx="378565" cy="259045"/>
    <xdr:sp macro="" textlink="">
      <xdr:nvSpPr>
        <xdr:cNvPr id="541" name="テキスト ボックス 540"/>
        <xdr:cNvSpPr txBox="1"/>
      </xdr:nvSpPr>
      <xdr:spPr>
        <a:xfrm>
          <a:off x="15292017" y="676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156737</xdr:rowOff>
    </xdr:from>
    <xdr:to>
      <xdr:col>76</xdr:col>
      <xdr:colOff>165100</xdr:colOff>
      <xdr:row>39</xdr:row>
      <xdr:rowOff>86887</xdr:rowOff>
    </xdr:to>
    <xdr:sp macro="" textlink="">
      <xdr:nvSpPr>
        <xdr:cNvPr id="542" name="楕円 541"/>
        <xdr:cNvSpPr/>
      </xdr:nvSpPr>
      <xdr:spPr>
        <a:xfrm>
          <a:off x="14541500" y="66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78014</xdr:rowOff>
    </xdr:from>
    <xdr:ext cx="378565" cy="259045"/>
    <xdr:sp macro="" textlink="">
      <xdr:nvSpPr>
        <xdr:cNvPr id="543" name="テキスト ボックス 542"/>
        <xdr:cNvSpPr txBox="1"/>
      </xdr:nvSpPr>
      <xdr:spPr>
        <a:xfrm>
          <a:off x="14403017" y="676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159252</xdr:rowOff>
    </xdr:from>
    <xdr:to>
      <xdr:col>72</xdr:col>
      <xdr:colOff>38100</xdr:colOff>
      <xdr:row>39</xdr:row>
      <xdr:rowOff>89402</xdr:rowOff>
    </xdr:to>
    <xdr:sp macro="" textlink="">
      <xdr:nvSpPr>
        <xdr:cNvPr id="544" name="楕円 543"/>
        <xdr:cNvSpPr/>
      </xdr:nvSpPr>
      <xdr:spPr>
        <a:xfrm>
          <a:off x="13652500" y="66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80529</xdr:rowOff>
    </xdr:from>
    <xdr:ext cx="378565" cy="259045"/>
    <xdr:sp macro="" textlink="">
      <xdr:nvSpPr>
        <xdr:cNvPr id="545" name="テキスト ボックス 544"/>
        <xdr:cNvSpPr txBox="1"/>
      </xdr:nvSpPr>
      <xdr:spPr>
        <a:xfrm>
          <a:off x="13514017" y="676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74450</xdr:rowOff>
    </xdr:from>
    <xdr:to>
      <xdr:col>85</xdr:col>
      <xdr:colOff>127000</xdr:colOff>
      <xdr:row>77</xdr:row>
      <xdr:rowOff>77986</xdr:rowOff>
    </xdr:to>
    <xdr:cxnSp macro="">
      <xdr:nvCxnSpPr>
        <xdr:cNvPr id="625" name="直線コネクタ 624"/>
        <xdr:cNvCxnSpPr/>
      </xdr:nvCxnSpPr>
      <xdr:spPr>
        <a:xfrm flipV="1">
          <a:off x="15481300" y="13276100"/>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77986</xdr:rowOff>
    </xdr:from>
    <xdr:to>
      <xdr:col>81</xdr:col>
      <xdr:colOff>50800</xdr:colOff>
      <xdr:row>77</xdr:row>
      <xdr:rowOff>85088</xdr:rowOff>
    </xdr:to>
    <xdr:cxnSp macro="">
      <xdr:nvCxnSpPr>
        <xdr:cNvPr id="628" name="直線コネクタ 627"/>
        <xdr:cNvCxnSpPr/>
      </xdr:nvCxnSpPr>
      <xdr:spPr>
        <a:xfrm flipV="1">
          <a:off x="14592300" y="13279636"/>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81353</xdr:rowOff>
    </xdr:from>
    <xdr:to>
      <xdr:col>76</xdr:col>
      <xdr:colOff>114300</xdr:colOff>
      <xdr:row>77</xdr:row>
      <xdr:rowOff>85088</xdr:rowOff>
    </xdr:to>
    <xdr:cxnSp macro="">
      <xdr:nvCxnSpPr>
        <xdr:cNvPr id="631" name="直線コネクタ 630"/>
        <xdr:cNvCxnSpPr/>
      </xdr:nvCxnSpPr>
      <xdr:spPr>
        <a:xfrm>
          <a:off x="13703300" y="13283003"/>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71509</xdr:rowOff>
    </xdr:from>
    <xdr:to>
      <xdr:col>71</xdr:col>
      <xdr:colOff>177800</xdr:colOff>
      <xdr:row>77</xdr:row>
      <xdr:rowOff>81353</xdr:rowOff>
    </xdr:to>
    <xdr:cxnSp macro="">
      <xdr:nvCxnSpPr>
        <xdr:cNvPr id="634" name="直線コネクタ 633"/>
        <xdr:cNvCxnSpPr/>
      </xdr:nvCxnSpPr>
      <xdr:spPr>
        <a:xfrm>
          <a:off x="12814300" y="13273159"/>
          <a:ext cx="8890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23650</xdr:rowOff>
    </xdr:from>
    <xdr:to>
      <xdr:col>85</xdr:col>
      <xdr:colOff>177800</xdr:colOff>
      <xdr:row>77</xdr:row>
      <xdr:rowOff>125250</xdr:rowOff>
    </xdr:to>
    <xdr:sp macro="" textlink="">
      <xdr:nvSpPr>
        <xdr:cNvPr id="644" name="楕円 643"/>
        <xdr:cNvSpPr/>
      </xdr:nvSpPr>
      <xdr:spPr>
        <a:xfrm>
          <a:off x="16268700" y="132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2077</xdr:rowOff>
    </xdr:from>
    <xdr:ext cx="534377" cy="259045"/>
    <xdr:sp macro="" textlink="">
      <xdr:nvSpPr>
        <xdr:cNvPr id="645" name="公債費該当値テキスト"/>
        <xdr:cNvSpPr txBox="1"/>
      </xdr:nvSpPr>
      <xdr:spPr>
        <a:xfrm>
          <a:off x="16370300" y="132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27186</xdr:rowOff>
    </xdr:from>
    <xdr:to>
      <xdr:col>81</xdr:col>
      <xdr:colOff>101600</xdr:colOff>
      <xdr:row>77</xdr:row>
      <xdr:rowOff>128786</xdr:rowOff>
    </xdr:to>
    <xdr:sp macro="" textlink="">
      <xdr:nvSpPr>
        <xdr:cNvPr id="646" name="楕円 645"/>
        <xdr:cNvSpPr/>
      </xdr:nvSpPr>
      <xdr:spPr>
        <a:xfrm>
          <a:off x="15430500" y="132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119913</xdr:rowOff>
    </xdr:from>
    <xdr:ext cx="534377" cy="259045"/>
    <xdr:sp macro="" textlink="">
      <xdr:nvSpPr>
        <xdr:cNvPr id="647" name="テキスト ボックス 646"/>
        <xdr:cNvSpPr txBox="1"/>
      </xdr:nvSpPr>
      <xdr:spPr>
        <a:xfrm>
          <a:off x="15214111" y="133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34288</xdr:rowOff>
    </xdr:from>
    <xdr:to>
      <xdr:col>76</xdr:col>
      <xdr:colOff>165100</xdr:colOff>
      <xdr:row>77</xdr:row>
      <xdr:rowOff>135888</xdr:rowOff>
    </xdr:to>
    <xdr:sp macro="" textlink="">
      <xdr:nvSpPr>
        <xdr:cNvPr id="648" name="楕円 647"/>
        <xdr:cNvSpPr/>
      </xdr:nvSpPr>
      <xdr:spPr>
        <a:xfrm>
          <a:off x="14541500" y="132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127015</xdr:rowOff>
    </xdr:from>
    <xdr:ext cx="534377" cy="259045"/>
    <xdr:sp macro="" textlink="">
      <xdr:nvSpPr>
        <xdr:cNvPr id="649" name="テキスト ボックス 648"/>
        <xdr:cNvSpPr txBox="1"/>
      </xdr:nvSpPr>
      <xdr:spPr>
        <a:xfrm>
          <a:off x="14325111" y="133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30553</xdr:rowOff>
    </xdr:from>
    <xdr:to>
      <xdr:col>72</xdr:col>
      <xdr:colOff>38100</xdr:colOff>
      <xdr:row>77</xdr:row>
      <xdr:rowOff>132153</xdr:rowOff>
    </xdr:to>
    <xdr:sp macro="" textlink="">
      <xdr:nvSpPr>
        <xdr:cNvPr id="650" name="楕円 649"/>
        <xdr:cNvSpPr/>
      </xdr:nvSpPr>
      <xdr:spPr>
        <a:xfrm>
          <a:off x="13652500" y="132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123280</xdr:rowOff>
    </xdr:from>
    <xdr:ext cx="534377" cy="259045"/>
    <xdr:sp macro="" textlink="">
      <xdr:nvSpPr>
        <xdr:cNvPr id="651" name="テキスト ボックス 650"/>
        <xdr:cNvSpPr txBox="1"/>
      </xdr:nvSpPr>
      <xdr:spPr>
        <a:xfrm>
          <a:off x="13436111" y="133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20709</xdr:rowOff>
    </xdr:from>
    <xdr:to>
      <xdr:col>67</xdr:col>
      <xdr:colOff>101600</xdr:colOff>
      <xdr:row>77</xdr:row>
      <xdr:rowOff>122309</xdr:rowOff>
    </xdr:to>
    <xdr:sp macro="" textlink="">
      <xdr:nvSpPr>
        <xdr:cNvPr id="652" name="楕円 651"/>
        <xdr:cNvSpPr/>
      </xdr:nvSpPr>
      <xdr:spPr>
        <a:xfrm>
          <a:off x="12763500" y="132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113436</xdr:rowOff>
    </xdr:from>
    <xdr:ext cx="534377" cy="259045"/>
    <xdr:sp macro="" textlink="">
      <xdr:nvSpPr>
        <xdr:cNvPr id="653" name="テキスト ボックス 652"/>
        <xdr:cNvSpPr txBox="1"/>
      </xdr:nvSpPr>
      <xdr:spPr>
        <a:xfrm>
          <a:off x="12547111" y="133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125591</xdr:rowOff>
    </xdr:from>
    <xdr:to>
      <xdr:col>85</xdr:col>
      <xdr:colOff>127000</xdr:colOff>
      <xdr:row>98</xdr:row>
      <xdr:rowOff>117348</xdr:rowOff>
    </xdr:to>
    <xdr:cxnSp macro="">
      <xdr:nvCxnSpPr>
        <xdr:cNvPr id="682" name="直線コネクタ 681"/>
        <xdr:cNvCxnSpPr/>
      </xdr:nvCxnSpPr>
      <xdr:spPr>
        <a:xfrm flipV="1">
          <a:off x="15481300" y="16756241"/>
          <a:ext cx="838200" cy="1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28487</xdr:rowOff>
    </xdr:from>
    <xdr:to>
      <xdr:col>81</xdr:col>
      <xdr:colOff>50800</xdr:colOff>
      <xdr:row>98</xdr:row>
      <xdr:rowOff>117348</xdr:rowOff>
    </xdr:to>
    <xdr:cxnSp macro="">
      <xdr:nvCxnSpPr>
        <xdr:cNvPr id="685" name="直線コネクタ 684"/>
        <xdr:cNvCxnSpPr/>
      </xdr:nvCxnSpPr>
      <xdr:spPr>
        <a:xfrm>
          <a:off x="14592300" y="16830587"/>
          <a:ext cx="8890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28487</xdr:rowOff>
    </xdr:from>
    <xdr:to>
      <xdr:col>76</xdr:col>
      <xdr:colOff>114300</xdr:colOff>
      <xdr:row>99</xdr:row>
      <xdr:rowOff>23318</xdr:rowOff>
    </xdr:to>
    <xdr:cxnSp macro="">
      <xdr:nvCxnSpPr>
        <xdr:cNvPr id="688" name="直線コネクタ 687"/>
        <xdr:cNvCxnSpPr/>
      </xdr:nvCxnSpPr>
      <xdr:spPr>
        <a:xfrm flipV="1">
          <a:off x="13703300" y="16830587"/>
          <a:ext cx="889000" cy="1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150737</xdr:rowOff>
    </xdr:from>
    <xdr:to>
      <xdr:col>71</xdr:col>
      <xdr:colOff>177800</xdr:colOff>
      <xdr:row>99</xdr:row>
      <xdr:rowOff>23318</xdr:rowOff>
    </xdr:to>
    <xdr:cxnSp macro="">
      <xdr:nvCxnSpPr>
        <xdr:cNvPr id="691" name="直線コネクタ 690"/>
        <xdr:cNvCxnSpPr/>
      </xdr:nvCxnSpPr>
      <xdr:spPr>
        <a:xfrm>
          <a:off x="12814300" y="16781387"/>
          <a:ext cx="889000" cy="2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74791</xdr:rowOff>
    </xdr:from>
    <xdr:to>
      <xdr:col>85</xdr:col>
      <xdr:colOff>177800</xdr:colOff>
      <xdr:row>98</xdr:row>
      <xdr:rowOff>4941</xdr:rowOff>
    </xdr:to>
    <xdr:sp macro="" textlink="">
      <xdr:nvSpPr>
        <xdr:cNvPr id="701" name="楕円 700"/>
        <xdr:cNvSpPr/>
      </xdr:nvSpPr>
      <xdr:spPr>
        <a:xfrm>
          <a:off x="16268700" y="167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53218</xdr:rowOff>
    </xdr:from>
    <xdr:ext cx="534377" cy="259045"/>
    <xdr:sp macro="" textlink="">
      <xdr:nvSpPr>
        <xdr:cNvPr id="702" name="積立金該当値テキスト"/>
        <xdr:cNvSpPr txBox="1"/>
      </xdr:nvSpPr>
      <xdr:spPr>
        <a:xfrm>
          <a:off x="16370300" y="166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66548</xdr:rowOff>
    </xdr:from>
    <xdr:to>
      <xdr:col>81</xdr:col>
      <xdr:colOff>101600</xdr:colOff>
      <xdr:row>98</xdr:row>
      <xdr:rowOff>168148</xdr:rowOff>
    </xdr:to>
    <xdr:sp macro="" textlink="">
      <xdr:nvSpPr>
        <xdr:cNvPr id="703" name="楕円 702"/>
        <xdr:cNvSpPr/>
      </xdr:nvSpPr>
      <xdr:spPr>
        <a:xfrm>
          <a:off x="15430500" y="168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159275</xdr:rowOff>
    </xdr:from>
    <xdr:ext cx="469744" cy="259045"/>
    <xdr:sp macro="" textlink="">
      <xdr:nvSpPr>
        <xdr:cNvPr id="704" name="テキスト ボックス 703"/>
        <xdr:cNvSpPr txBox="1"/>
      </xdr:nvSpPr>
      <xdr:spPr>
        <a:xfrm>
          <a:off x="15246428" y="169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149137</xdr:rowOff>
    </xdr:from>
    <xdr:to>
      <xdr:col>76</xdr:col>
      <xdr:colOff>165100</xdr:colOff>
      <xdr:row>98</xdr:row>
      <xdr:rowOff>79287</xdr:rowOff>
    </xdr:to>
    <xdr:sp macro="" textlink="">
      <xdr:nvSpPr>
        <xdr:cNvPr id="705" name="楕円 704"/>
        <xdr:cNvSpPr/>
      </xdr:nvSpPr>
      <xdr:spPr>
        <a:xfrm>
          <a:off x="14541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95814</xdr:rowOff>
    </xdr:from>
    <xdr:ext cx="534377" cy="259045"/>
    <xdr:sp macro="" textlink="">
      <xdr:nvSpPr>
        <xdr:cNvPr id="706" name="テキスト ボックス 705"/>
        <xdr:cNvSpPr txBox="1"/>
      </xdr:nvSpPr>
      <xdr:spPr>
        <a:xfrm>
          <a:off x="14325111" y="165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143968</xdr:rowOff>
    </xdr:from>
    <xdr:to>
      <xdr:col>72</xdr:col>
      <xdr:colOff>38100</xdr:colOff>
      <xdr:row>99</xdr:row>
      <xdr:rowOff>74118</xdr:rowOff>
    </xdr:to>
    <xdr:sp macro="" textlink="">
      <xdr:nvSpPr>
        <xdr:cNvPr id="707" name="楕円 706"/>
        <xdr:cNvSpPr/>
      </xdr:nvSpPr>
      <xdr:spPr>
        <a:xfrm>
          <a:off x="13652500" y="169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65245</xdr:rowOff>
    </xdr:from>
    <xdr:ext cx="469744" cy="259045"/>
    <xdr:sp macro="" textlink="">
      <xdr:nvSpPr>
        <xdr:cNvPr id="708" name="テキスト ボックス 707"/>
        <xdr:cNvSpPr txBox="1"/>
      </xdr:nvSpPr>
      <xdr:spPr>
        <a:xfrm>
          <a:off x="13468428" y="170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99937</xdr:rowOff>
    </xdr:from>
    <xdr:to>
      <xdr:col>67</xdr:col>
      <xdr:colOff>101600</xdr:colOff>
      <xdr:row>98</xdr:row>
      <xdr:rowOff>30087</xdr:rowOff>
    </xdr:to>
    <xdr:sp macro="" textlink="">
      <xdr:nvSpPr>
        <xdr:cNvPr id="709" name="楕円 708"/>
        <xdr:cNvSpPr/>
      </xdr:nvSpPr>
      <xdr:spPr>
        <a:xfrm>
          <a:off x="12763500" y="167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46614</xdr:rowOff>
    </xdr:from>
    <xdr:ext cx="534377" cy="259045"/>
    <xdr:sp macro="" textlink="">
      <xdr:nvSpPr>
        <xdr:cNvPr id="710" name="テキスト ボックス 709"/>
        <xdr:cNvSpPr txBox="1"/>
      </xdr:nvSpPr>
      <xdr:spPr>
        <a:xfrm>
          <a:off x="12547111" y="165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16256</xdr:rowOff>
    </xdr:from>
    <xdr:to>
      <xdr:col>116</xdr:col>
      <xdr:colOff>63500</xdr:colOff>
      <xdr:row>78</xdr:row>
      <xdr:rowOff>53899</xdr:rowOff>
    </xdr:to>
    <xdr:cxnSp macro="">
      <xdr:nvCxnSpPr>
        <xdr:cNvPr id="852" name="直線コネクタ 851"/>
        <xdr:cNvCxnSpPr/>
      </xdr:nvCxnSpPr>
      <xdr:spPr>
        <a:xfrm>
          <a:off x="21323300" y="13046456"/>
          <a:ext cx="838200" cy="3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101162</xdr:rowOff>
    </xdr:from>
    <xdr:to>
      <xdr:col>111</xdr:col>
      <xdr:colOff>177800</xdr:colOff>
      <xdr:row>76</xdr:row>
      <xdr:rowOff>16256</xdr:rowOff>
    </xdr:to>
    <xdr:cxnSp macro="">
      <xdr:nvCxnSpPr>
        <xdr:cNvPr id="855" name="直線コネクタ 854"/>
        <xdr:cNvCxnSpPr/>
      </xdr:nvCxnSpPr>
      <xdr:spPr>
        <a:xfrm>
          <a:off x="20434300" y="12959912"/>
          <a:ext cx="8890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33286</xdr:rowOff>
    </xdr:from>
    <xdr:to>
      <xdr:col>107</xdr:col>
      <xdr:colOff>50800</xdr:colOff>
      <xdr:row>75</xdr:row>
      <xdr:rowOff>101162</xdr:rowOff>
    </xdr:to>
    <xdr:cxnSp macro="">
      <xdr:nvCxnSpPr>
        <xdr:cNvPr id="858" name="直線コネクタ 857"/>
        <xdr:cNvCxnSpPr/>
      </xdr:nvCxnSpPr>
      <xdr:spPr>
        <a:xfrm>
          <a:off x="19545300" y="12892036"/>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33286</xdr:rowOff>
    </xdr:from>
    <xdr:to>
      <xdr:col>102</xdr:col>
      <xdr:colOff>114300</xdr:colOff>
      <xdr:row>75</xdr:row>
      <xdr:rowOff>48870</xdr:rowOff>
    </xdr:to>
    <xdr:cxnSp macro="">
      <xdr:nvCxnSpPr>
        <xdr:cNvPr id="861" name="直線コネクタ 860"/>
        <xdr:cNvCxnSpPr/>
      </xdr:nvCxnSpPr>
      <xdr:spPr>
        <a:xfrm flipV="1">
          <a:off x="18656300" y="1289203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3099</xdr:rowOff>
    </xdr:from>
    <xdr:to>
      <xdr:col>116</xdr:col>
      <xdr:colOff>114300</xdr:colOff>
      <xdr:row>78</xdr:row>
      <xdr:rowOff>104699</xdr:rowOff>
    </xdr:to>
    <xdr:sp macro="" textlink="">
      <xdr:nvSpPr>
        <xdr:cNvPr id="871" name="楕円 870"/>
        <xdr:cNvSpPr/>
      </xdr:nvSpPr>
      <xdr:spPr>
        <a:xfrm>
          <a:off x="22110700" y="133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152976</xdr:rowOff>
    </xdr:from>
    <xdr:ext cx="534377" cy="259045"/>
    <xdr:sp macro="" textlink="">
      <xdr:nvSpPr>
        <xdr:cNvPr id="872" name="繰出金該当値テキスト"/>
        <xdr:cNvSpPr txBox="1"/>
      </xdr:nvSpPr>
      <xdr:spPr>
        <a:xfrm>
          <a:off x="22212300" y="133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136906</xdr:rowOff>
    </xdr:from>
    <xdr:to>
      <xdr:col>112</xdr:col>
      <xdr:colOff>38100</xdr:colOff>
      <xdr:row>76</xdr:row>
      <xdr:rowOff>67056</xdr:rowOff>
    </xdr:to>
    <xdr:sp macro="" textlink="">
      <xdr:nvSpPr>
        <xdr:cNvPr id="873" name="楕円 872"/>
        <xdr:cNvSpPr/>
      </xdr:nvSpPr>
      <xdr:spPr>
        <a:xfrm>
          <a:off x="21272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58183</xdr:rowOff>
    </xdr:from>
    <xdr:ext cx="534377" cy="259045"/>
    <xdr:sp macro="" textlink="">
      <xdr:nvSpPr>
        <xdr:cNvPr id="874" name="テキスト ボックス 873"/>
        <xdr:cNvSpPr txBox="1"/>
      </xdr:nvSpPr>
      <xdr:spPr>
        <a:xfrm>
          <a:off x="21056111" y="130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50362</xdr:rowOff>
    </xdr:from>
    <xdr:to>
      <xdr:col>107</xdr:col>
      <xdr:colOff>101600</xdr:colOff>
      <xdr:row>75</xdr:row>
      <xdr:rowOff>151963</xdr:rowOff>
    </xdr:to>
    <xdr:sp macro="" textlink="">
      <xdr:nvSpPr>
        <xdr:cNvPr id="875" name="楕円 874"/>
        <xdr:cNvSpPr/>
      </xdr:nvSpPr>
      <xdr:spPr>
        <a:xfrm>
          <a:off x="203835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168489</xdr:rowOff>
    </xdr:from>
    <xdr:ext cx="534377" cy="259045"/>
    <xdr:sp macro="" textlink="">
      <xdr:nvSpPr>
        <xdr:cNvPr id="876" name="テキスト ボックス 875"/>
        <xdr:cNvSpPr txBox="1"/>
      </xdr:nvSpPr>
      <xdr:spPr>
        <a:xfrm>
          <a:off x="20167111" y="126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153936</xdr:rowOff>
    </xdr:from>
    <xdr:to>
      <xdr:col>102</xdr:col>
      <xdr:colOff>165100</xdr:colOff>
      <xdr:row>75</xdr:row>
      <xdr:rowOff>84086</xdr:rowOff>
    </xdr:to>
    <xdr:sp macro="" textlink="">
      <xdr:nvSpPr>
        <xdr:cNvPr id="877" name="楕円 876"/>
        <xdr:cNvSpPr/>
      </xdr:nvSpPr>
      <xdr:spPr>
        <a:xfrm>
          <a:off x="19494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100613</xdr:rowOff>
    </xdr:from>
    <xdr:ext cx="534377" cy="259045"/>
    <xdr:sp macro="" textlink="">
      <xdr:nvSpPr>
        <xdr:cNvPr id="878" name="テキスト ボックス 877"/>
        <xdr:cNvSpPr txBox="1"/>
      </xdr:nvSpPr>
      <xdr:spPr>
        <a:xfrm>
          <a:off x="19278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169520</xdr:rowOff>
    </xdr:from>
    <xdr:to>
      <xdr:col>98</xdr:col>
      <xdr:colOff>38100</xdr:colOff>
      <xdr:row>75</xdr:row>
      <xdr:rowOff>99670</xdr:rowOff>
    </xdr:to>
    <xdr:sp macro="" textlink="">
      <xdr:nvSpPr>
        <xdr:cNvPr id="879" name="楕円 878"/>
        <xdr:cNvSpPr/>
      </xdr:nvSpPr>
      <xdr:spPr>
        <a:xfrm>
          <a:off x="186055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116197</xdr:rowOff>
    </xdr:from>
    <xdr:ext cx="534377" cy="259045"/>
    <xdr:sp macro="" textlink="">
      <xdr:nvSpPr>
        <xdr:cNvPr id="880" name="テキスト ボックス 879"/>
        <xdr:cNvSpPr txBox="1"/>
      </xdr:nvSpPr>
      <xdr:spPr>
        <a:xfrm>
          <a:off x="18389111"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類似団体内平均値を上回っているものは、普通建設事業費となっている。また、類似団体内平均値を下回っている主要なものは、人件費、補助費等、扶助費となっている。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前年度から減少したが、依然、類似団体内平均を上回っている。主な要因は、小学校施設整備事業、リニア関連事業などの大型事業が重なったことによるものである。今後もリニア関連事業等が複数予定されているため数年は、類似団体内平均を上回ると想定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の導入により、前年度に比べ増加したが、類似団体内平均と比較すると、依然、人件費が抑制されている状況のため、職員数の適正化を検討する必要がある。人件費については、将来を見据えた中で過大又は過少にならないように適正規模を維持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公共下水道事業等の公営企業法の適用に伴い従来の繰出金から補助金としての支出となった事を主な要因として前年度に比べ大きく増加したが、類似団体内平均値を下回っている。また、公営企業については、引き続き独立採算の原則に基づき、財政の健全化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扶助費は増加傾向にあるが、類似団体内平均を下回っている。今後も扶助費は増加するものと見込まれるが、類似団体内平均を下回るように努める。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104104</xdr:rowOff>
    </xdr:from>
    <xdr:to>
      <xdr:col>24</xdr:col>
      <xdr:colOff>63500</xdr:colOff>
      <xdr:row>36</xdr:row>
      <xdr:rowOff>120106</xdr:rowOff>
    </xdr:to>
    <xdr:cxnSp macro="">
      <xdr:nvCxnSpPr>
        <xdr:cNvPr id="63" name="直線コネクタ 62"/>
        <xdr:cNvCxnSpPr/>
      </xdr:nvCxnSpPr>
      <xdr:spPr>
        <a:xfrm>
          <a:off x="3797300" y="62763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104104</xdr:rowOff>
    </xdr:from>
    <xdr:to>
      <xdr:col>19</xdr:col>
      <xdr:colOff>177800</xdr:colOff>
      <xdr:row>36</xdr:row>
      <xdr:rowOff>153416</xdr:rowOff>
    </xdr:to>
    <xdr:cxnSp macro="">
      <xdr:nvCxnSpPr>
        <xdr:cNvPr id="66" name="直線コネクタ 65"/>
        <xdr:cNvCxnSpPr/>
      </xdr:nvCxnSpPr>
      <xdr:spPr>
        <a:xfrm flipV="1">
          <a:off x="2908300" y="6276304"/>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77651</xdr:rowOff>
    </xdr:from>
    <xdr:to>
      <xdr:col>15</xdr:col>
      <xdr:colOff>50800</xdr:colOff>
      <xdr:row>36</xdr:row>
      <xdr:rowOff>153416</xdr:rowOff>
    </xdr:to>
    <xdr:cxnSp macro="">
      <xdr:nvCxnSpPr>
        <xdr:cNvPr id="69" name="直線コネクタ 68"/>
        <xdr:cNvCxnSpPr/>
      </xdr:nvCxnSpPr>
      <xdr:spPr>
        <a:xfrm>
          <a:off x="2019300" y="6249851"/>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77651</xdr:rowOff>
    </xdr:from>
    <xdr:to>
      <xdr:col>10</xdr:col>
      <xdr:colOff>114300</xdr:colOff>
      <xdr:row>36</xdr:row>
      <xdr:rowOff>90388</xdr:rowOff>
    </xdr:to>
    <xdr:cxnSp macro="">
      <xdr:nvCxnSpPr>
        <xdr:cNvPr id="72" name="直線コネクタ 71"/>
        <xdr:cNvCxnSpPr/>
      </xdr:nvCxnSpPr>
      <xdr:spPr>
        <a:xfrm flipV="1">
          <a:off x="1130300" y="624985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69306</xdr:rowOff>
    </xdr:from>
    <xdr:to>
      <xdr:col>24</xdr:col>
      <xdr:colOff>114300</xdr:colOff>
      <xdr:row>36</xdr:row>
      <xdr:rowOff>170906</xdr:rowOff>
    </xdr:to>
    <xdr:sp macro="" textlink="">
      <xdr:nvSpPr>
        <xdr:cNvPr id="82" name="楕円 81"/>
        <xdr:cNvSpPr/>
      </xdr:nvSpPr>
      <xdr:spPr>
        <a:xfrm>
          <a:off x="45847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47733</xdr:rowOff>
    </xdr:from>
    <xdr:ext cx="469744" cy="259045"/>
    <xdr:sp macro="" textlink="">
      <xdr:nvSpPr>
        <xdr:cNvPr id="83" name="議会費該当値テキスト"/>
        <xdr:cNvSpPr txBox="1"/>
      </xdr:nvSpPr>
      <xdr:spPr>
        <a:xfrm>
          <a:off x="4686300" y="62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53304</xdr:rowOff>
    </xdr:from>
    <xdr:to>
      <xdr:col>20</xdr:col>
      <xdr:colOff>38100</xdr:colOff>
      <xdr:row>36</xdr:row>
      <xdr:rowOff>154904</xdr:rowOff>
    </xdr:to>
    <xdr:sp macro="" textlink="">
      <xdr:nvSpPr>
        <xdr:cNvPr id="84" name="楕円 83"/>
        <xdr:cNvSpPr/>
      </xdr:nvSpPr>
      <xdr:spPr>
        <a:xfrm>
          <a:off x="37465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146031</xdr:rowOff>
    </xdr:from>
    <xdr:ext cx="469744" cy="259045"/>
    <xdr:sp macro="" textlink="">
      <xdr:nvSpPr>
        <xdr:cNvPr id="85" name="テキスト ボックス 84"/>
        <xdr:cNvSpPr txBox="1"/>
      </xdr:nvSpPr>
      <xdr:spPr>
        <a:xfrm>
          <a:off x="3562428" y="631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102616</xdr:rowOff>
    </xdr:from>
    <xdr:to>
      <xdr:col>15</xdr:col>
      <xdr:colOff>101600</xdr:colOff>
      <xdr:row>37</xdr:row>
      <xdr:rowOff>32766</xdr:rowOff>
    </xdr:to>
    <xdr:sp macro="" textlink="">
      <xdr:nvSpPr>
        <xdr:cNvPr id="86" name="楕円 85"/>
        <xdr:cNvSpPr/>
      </xdr:nvSpPr>
      <xdr:spPr>
        <a:xfrm>
          <a:off x="2857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23893</xdr:rowOff>
    </xdr:from>
    <xdr:ext cx="469744" cy="259045"/>
    <xdr:sp macro="" textlink="">
      <xdr:nvSpPr>
        <xdr:cNvPr id="87" name="テキスト ボックス 86"/>
        <xdr:cNvSpPr txBox="1"/>
      </xdr:nvSpPr>
      <xdr:spPr>
        <a:xfrm>
          <a:off x="2673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26851</xdr:rowOff>
    </xdr:from>
    <xdr:to>
      <xdr:col>10</xdr:col>
      <xdr:colOff>165100</xdr:colOff>
      <xdr:row>36</xdr:row>
      <xdr:rowOff>128451</xdr:rowOff>
    </xdr:to>
    <xdr:sp macro="" textlink="">
      <xdr:nvSpPr>
        <xdr:cNvPr id="88" name="楕円 87"/>
        <xdr:cNvSpPr/>
      </xdr:nvSpPr>
      <xdr:spPr>
        <a:xfrm>
          <a:off x="1968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119578</xdr:rowOff>
    </xdr:from>
    <xdr:ext cx="469744" cy="259045"/>
    <xdr:sp macro="" textlink="">
      <xdr:nvSpPr>
        <xdr:cNvPr id="89" name="テキスト ボックス 88"/>
        <xdr:cNvSpPr txBox="1"/>
      </xdr:nvSpPr>
      <xdr:spPr>
        <a:xfrm>
          <a:off x="1784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39588</xdr:rowOff>
    </xdr:from>
    <xdr:to>
      <xdr:col>6</xdr:col>
      <xdr:colOff>38100</xdr:colOff>
      <xdr:row>36</xdr:row>
      <xdr:rowOff>141188</xdr:rowOff>
    </xdr:to>
    <xdr:sp macro="" textlink="">
      <xdr:nvSpPr>
        <xdr:cNvPr id="90" name="楕円 89"/>
        <xdr:cNvSpPr/>
      </xdr:nvSpPr>
      <xdr:spPr>
        <a:xfrm>
          <a:off x="1079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132315</xdr:rowOff>
    </xdr:from>
    <xdr:ext cx="469744" cy="259045"/>
    <xdr:sp macro="" textlink="">
      <xdr:nvSpPr>
        <xdr:cNvPr id="91" name="テキスト ボックス 90"/>
        <xdr:cNvSpPr txBox="1"/>
      </xdr:nvSpPr>
      <xdr:spPr>
        <a:xfrm>
          <a:off x="895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59733</xdr:rowOff>
    </xdr:from>
    <xdr:to>
      <xdr:col>24</xdr:col>
      <xdr:colOff>63500</xdr:colOff>
      <xdr:row>58</xdr:row>
      <xdr:rowOff>13953</xdr:rowOff>
    </xdr:to>
    <xdr:cxnSp macro="">
      <xdr:nvCxnSpPr>
        <xdr:cNvPr id="122" name="直線コネクタ 121"/>
        <xdr:cNvCxnSpPr/>
      </xdr:nvCxnSpPr>
      <xdr:spPr>
        <a:xfrm flipV="1">
          <a:off x="3797300" y="9660933"/>
          <a:ext cx="838200" cy="29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70314</xdr:rowOff>
    </xdr:from>
    <xdr:to>
      <xdr:col>19</xdr:col>
      <xdr:colOff>177800</xdr:colOff>
      <xdr:row>58</xdr:row>
      <xdr:rowOff>13953</xdr:rowOff>
    </xdr:to>
    <xdr:cxnSp macro="">
      <xdr:nvCxnSpPr>
        <xdr:cNvPr id="125" name="直線コネクタ 124"/>
        <xdr:cNvCxnSpPr/>
      </xdr:nvCxnSpPr>
      <xdr:spPr>
        <a:xfrm>
          <a:off x="2908300" y="9842964"/>
          <a:ext cx="889000" cy="1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70314</xdr:rowOff>
    </xdr:from>
    <xdr:to>
      <xdr:col>15</xdr:col>
      <xdr:colOff>50800</xdr:colOff>
      <xdr:row>58</xdr:row>
      <xdr:rowOff>9957</xdr:rowOff>
    </xdr:to>
    <xdr:cxnSp macro="">
      <xdr:nvCxnSpPr>
        <xdr:cNvPr id="128" name="直線コネクタ 127"/>
        <xdr:cNvCxnSpPr/>
      </xdr:nvCxnSpPr>
      <xdr:spPr>
        <a:xfrm flipV="1">
          <a:off x="2019300" y="9842964"/>
          <a:ext cx="889000" cy="1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9957</xdr:rowOff>
    </xdr:from>
    <xdr:to>
      <xdr:col>10</xdr:col>
      <xdr:colOff>114300</xdr:colOff>
      <xdr:row>58</xdr:row>
      <xdr:rowOff>41023</xdr:rowOff>
    </xdr:to>
    <xdr:cxnSp macro="">
      <xdr:nvCxnSpPr>
        <xdr:cNvPr id="131" name="直線コネクタ 130"/>
        <xdr:cNvCxnSpPr/>
      </xdr:nvCxnSpPr>
      <xdr:spPr>
        <a:xfrm flipV="1">
          <a:off x="1130300" y="9954057"/>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8933</xdr:rowOff>
    </xdr:from>
    <xdr:to>
      <xdr:col>24</xdr:col>
      <xdr:colOff>114300</xdr:colOff>
      <xdr:row>56</xdr:row>
      <xdr:rowOff>110533</xdr:rowOff>
    </xdr:to>
    <xdr:sp macro="" textlink="">
      <xdr:nvSpPr>
        <xdr:cNvPr id="141" name="楕円 140"/>
        <xdr:cNvSpPr/>
      </xdr:nvSpPr>
      <xdr:spPr>
        <a:xfrm>
          <a:off x="4584700" y="96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134603</xdr:rowOff>
    </xdr:from>
    <xdr:to>
      <xdr:col>20</xdr:col>
      <xdr:colOff>38100</xdr:colOff>
      <xdr:row>58</xdr:row>
      <xdr:rowOff>64753</xdr:rowOff>
    </xdr:to>
    <xdr:sp macro="" textlink="">
      <xdr:nvSpPr>
        <xdr:cNvPr id="143" name="楕円 142"/>
        <xdr:cNvSpPr/>
      </xdr:nvSpPr>
      <xdr:spPr>
        <a:xfrm>
          <a:off x="3746500" y="99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81280</xdr:rowOff>
    </xdr:from>
    <xdr:ext cx="534377" cy="259045"/>
    <xdr:sp macro="" textlink="">
      <xdr:nvSpPr>
        <xdr:cNvPr id="144" name="テキスト ボックス 143"/>
        <xdr:cNvSpPr txBox="1"/>
      </xdr:nvSpPr>
      <xdr:spPr>
        <a:xfrm>
          <a:off x="3530111" y="96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19514</xdr:rowOff>
    </xdr:from>
    <xdr:to>
      <xdr:col>15</xdr:col>
      <xdr:colOff>101600</xdr:colOff>
      <xdr:row>57</xdr:row>
      <xdr:rowOff>121114</xdr:rowOff>
    </xdr:to>
    <xdr:sp macro="" textlink="">
      <xdr:nvSpPr>
        <xdr:cNvPr id="145" name="楕円 144"/>
        <xdr:cNvSpPr/>
      </xdr:nvSpPr>
      <xdr:spPr>
        <a:xfrm>
          <a:off x="2857500" y="97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137641</xdr:rowOff>
    </xdr:from>
    <xdr:ext cx="599010" cy="259045"/>
    <xdr:sp macro="" textlink="">
      <xdr:nvSpPr>
        <xdr:cNvPr id="146" name="テキスト ボックス 145"/>
        <xdr:cNvSpPr txBox="1"/>
      </xdr:nvSpPr>
      <xdr:spPr>
        <a:xfrm>
          <a:off x="2608795" y="9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130607</xdr:rowOff>
    </xdr:from>
    <xdr:to>
      <xdr:col>10</xdr:col>
      <xdr:colOff>165100</xdr:colOff>
      <xdr:row>58</xdr:row>
      <xdr:rowOff>60757</xdr:rowOff>
    </xdr:to>
    <xdr:sp macro="" textlink="">
      <xdr:nvSpPr>
        <xdr:cNvPr id="147" name="楕円 146"/>
        <xdr:cNvSpPr/>
      </xdr:nvSpPr>
      <xdr:spPr>
        <a:xfrm>
          <a:off x="1968500" y="99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77284</xdr:rowOff>
    </xdr:from>
    <xdr:ext cx="534377" cy="259045"/>
    <xdr:sp macro="" textlink="">
      <xdr:nvSpPr>
        <xdr:cNvPr id="148" name="テキスト ボックス 147"/>
        <xdr:cNvSpPr txBox="1"/>
      </xdr:nvSpPr>
      <xdr:spPr>
        <a:xfrm>
          <a:off x="1752111" y="96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161673</xdr:rowOff>
    </xdr:from>
    <xdr:to>
      <xdr:col>6</xdr:col>
      <xdr:colOff>38100</xdr:colOff>
      <xdr:row>58</xdr:row>
      <xdr:rowOff>91823</xdr:rowOff>
    </xdr:to>
    <xdr:sp macro="" textlink="">
      <xdr:nvSpPr>
        <xdr:cNvPr id="149" name="楕円 148"/>
        <xdr:cNvSpPr/>
      </xdr:nvSpPr>
      <xdr:spPr>
        <a:xfrm>
          <a:off x="1079500" y="99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108350</xdr:rowOff>
    </xdr:from>
    <xdr:ext cx="534377" cy="259045"/>
    <xdr:sp macro="" textlink="">
      <xdr:nvSpPr>
        <xdr:cNvPr id="150" name="テキスト ボックス 149"/>
        <xdr:cNvSpPr txBox="1"/>
      </xdr:nvSpPr>
      <xdr:spPr>
        <a:xfrm>
          <a:off x="863111" y="97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103026</xdr:rowOff>
    </xdr:from>
    <xdr:to>
      <xdr:col>24</xdr:col>
      <xdr:colOff>63500</xdr:colOff>
      <xdr:row>78</xdr:row>
      <xdr:rowOff>165923</xdr:rowOff>
    </xdr:to>
    <xdr:cxnSp macro="">
      <xdr:nvCxnSpPr>
        <xdr:cNvPr id="182" name="直線コネクタ 181"/>
        <xdr:cNvCxnSpPr/>
      </xdr:nvCxnSpPr>
      <xdr:spPr>
        <a:xfrm flipV="1">
          <a:off x="3797300" y="13476126"/>
          <a:ext cx="8382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165923</xdr:rowOff>
    </xdr:from>
    <xdr:to>
      <xdr:col>19</xdr:col>
      <xdr:colOff>177800</xdr:colOff>
      <xdr:row>79</xdr:row>
      <xdr:rowOff>8860</xdr:rowOff>
    </xdr:to>
    <xdr:cxnSp macro="">
      <xdr:nvCxnSpPr>
        <xdr:cNvPr id="185" name="直線コネクタ 184"/>
        <xdr:cNvCxnSpPr/>
      </xdr:nvCxnSpPr>
      <xdr:spPr>
        <a:xfrm flipV="1">
          <a:off x="2908300" y="13539023"/>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170920</xdr:rowOff>
    </xdr:from>
    <xdr:to>
      <xdr:col>15</xdr:col>
      <xdr:colOff>50800</xdr:colOff>
      <xdr:row>79</xdr:row>
      <xdr:rowOff>8860</xdr:rowOff>
    </xdr:to>
    <xdr:cxnSp macro="">
      <xdr:nvCxnSpPr>
        <xdr:cNvPr id="188" name="直線コネクタ 187"/>
        <xdr:cNvCxnSpPr/>
      </xdr:nvCxnSpPr>
      <xdr:spPr>
        <a:xfrm>
          <a:off x="2019300" y="13544020"/>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170920</xdr:rowOff>
    </xdr:from>
    <xdr:to>
      <xdr:col>10</xdr:col>
      <xdr:colOff>114300</xdr:colOff>
      <xdr:row>79</xdr:row>
      <xdr:rowOff>18151</xdr:rowOff>
    </xdr:to>
    <xdr:cxnSp macro="">
      <xdr:nvCxnSpPr>
        <xdr:cNvPr id="191" name="直線コネクタ 190"/>
        <xdr:cNvCxnSpPr/>
      </xdr:nvCxnSpPr>
      <xdr:spPr>
        <a:xfrm flipV="1">
          <a:off x="1130300" y="13544020"/>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52226</xdr:rowOff>
    </xdr:from>
    <xdr:to>
      <xdr:col>24</xdr:col>
      <xdr:colOff>114300</xdr:colOff>
      <xdr:row>78</xdr:row>
      <xdr:rowOff>153826</xdr:rowOff>
    </xdr:to>
    <xdr:sp macro="" textlink="">
      <xdr:nvSpPr>
        <xdr:cNvPr id="201" name="楕円 200"/>
        <xdr:cNvSpPr/>
      </xdr:nvSpPr>
      <xdr:spPr>
        <a:xfrm>
          <a:off x="4584700" y="13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138603</xdr:rowOff>
    </xdr:from>
    <xdr:ext cx="599010" cy="259045"/>
    <xdr:sp macro="" textlink="">
      <xdr:nvSpPr>
        <xdr:cNvPr id="202" name="民生費該当値テキスト"/>
        <xdr:cNvSpPr txBox="1"/>
      </xdr:nvSpPr>
      <xdr:spPr>
        <a:xfrm>
          <a:off x="4686300" y="1334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115123</xdr:rowOff>
    </xdr:from>
    <xdr:to>
      <xdr:col>20</xdr:col>
      <xdr:colOff>38100</xdr:colOff>
      <xdr:row>79</xdr:row>
      <xdr:rowOff>45273</xdr:rowOff>
    </xdr:to>
    <xdr:sp macro="" textlink="">
      <xdr:nvSpPr>
        <xdr:cNvPr id="203" name="楕円 202"/>
        <xdr:cNvSpPr/>
      </xdr:nvSpPr>
      <xdr:spPr>
        <a:xfrm>
          <a:off x="3746500" y="134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36400</xdr:rowOff>
    </xdr:from>
    <xdr:ext cx="599010" cy="259045"/>
    <xdr:sp macro="" textlink="">
      <xdr:nvSpPr>
        <xdr:cNvPr id="204" name="テキスト ボックス 203"/>
        <xdr:cNvSpPr txBox="1"/>
      </xdr:nvSpPr>
      <xdr:spPr>
        <a:xfrm>
          <a:off x="3497795" y="1358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129510</xdr:rowOff>
    </xdr:from>
    <xdr:to>
      <xdr:col>15</xdr:col>
      <xdr:colOff>101600</xdr:colOff>
      <xdr:row>79</xdr:row>
      <xdr:rowOff>59660</xdr:rowOff>
    </xdr:to>
    <xdr:sp macro="" textlink="">
      <xdr:nvSpPr>
        <xdr:cNvPr id="205" name="楕円 204"/>
        <xdr:cNvSpPr/>
      </xdr:nvSpPr>
      <xdr:spPr>
        <a:xfrm>
          <a:off x="2857500" y="135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50787</xdr:rowOff>
    </xdr:from>
    <xdr:ext cx="599010" cy="259045"/>
    <xdr:sp macro="" textlink="">
      <xdr:nvSpPr>
        <xdr:cNvPr id="206" name="テキスト ボックス 205"/>
        <xdr:cNvSpPr txBox="1"/>
      </xdr:nvSpPr>
      <xdr:spPr>
        <a:xfrm>
          <a:off x="2608795" y="1359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120120</xdr:rowOff>
    </xdr:from>
    <xdr:to>
      <xdr:col>10</xdr:col>
      <xdr:colOff>165100</xdr:colOff>
      <xdr:row>79</xdr:row>
      <xdr:rowOff>50270</xdr:rowOff>
    </xdr:to>
    <xdr:sp macro="" textlink="">
      <xdr:nvSpPr>
        <xdr:cNvPr id="207" name="楕円 206"/>
        <xdr:cNvSpPr/>
      </xdr:nvSpPr>
      <xdr:spPr>
        <a:xfrm>
          <a:off x="1968500" y="134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41397</xdr:rowOff>
    </xdr:from>
    <xdr:ext cx="599010" cy="259045"/>
    <xdr:sp macro="" textlink="">
      <xdr:nvSpPr>
        <xdr:cNvPr id="208" name="テキスト ボックス 207"/>
        <xdr:cNvSpPr txBox="1"/>
      </xdr:nvSpPr>
      <xdr:spPr>
        <a:xfrm>
          <a:off x="1719795" y="1358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138801</xdr:rowOff>
    </xdr:from>
    <xdr:to>
      <xdr:col>6</xdr:col>
      <xdr:colOff>38100</xdr:colOff>
      <xdr:row>79</xdr:row>
      <xdr:rowOff>68951</xdr:rowOff>
    </xdr:to>
    <xdr:sp macro="" textlink="">
      <xdr:nvSpPr>
        <xdr:cNvPr id="209" name="楕円 208"/>
        <xdr:cNvSpPr/>
      </xdr:nvSpPr>
      <xdr:spPr>
        <a:xfrm>
          <a:off x="1079500" y="13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60078</xdr:rowOff>
    </xdr:from>
    <xdr:ext cx="599010" cy="259045"/>
    <xdr:sp macro="" textlink="">
      <xdr:nvSpPr>
        <xdr:cNvPr id="210" name="テキスト ボックス 209"/>
        <xdr:cNvSpPr txBox="1"/>
      </xdr:nvSpPr>
      <xdr:spPr>
        <a:xfrm>
          <a:off x="830795" y="1360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7734</xdr:rowOff>
    </xdr:from>
    <xdr:to>
      <xdr:col>24</xdr:col>
      <xdr:colOff>63500</xdr:colOff>
      <xdr:row>99</xdr:row>
      <xdr:rowOff>24104</xdr:rowOff>
    </xdr:to>
    <xdr:cxnSp macro="">
      <xdr:nvCxnSpPr>
        <xdr:cNvPr id="240" name="直線コネクタ 239"/>
        <xdr:cNvCxnSpPr/>
      </xdr:nvCxnSpPr>
      <xdr:spPr>
        <a:xfrm flipV="1">
          <a:off x="3797300" y="16981284"/>
          <a:ext cx="8382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21679</xdr:rowOff>
    </xdr:from>
    <xdr:to>
      <xdr:col>19</xdr:col>
      <xdr:colOff>177800</xdr:colOff>
      <xdr:row>99</xdr:row>
      <xdr:rowOff>24104</xdr:rowOff>
    </xdr:to>
    <xdr:cxnSp macro="">
      <xdr:nvCxnSpPr>
        <xdr:cNvPr id="243" name="直線コネクタ 242"/>
        <xdr:cNvCxnSpPr/>
      </xdr:nvCxnSpPr>
      <xdr:spPr>
        <a:xfrm>
          <a:off x="2908300" y="16995229"/>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21679</xdr:rowOff>
    </xdr:from>
    <xdr:to>
      <xdr:col>15</xdr:col>
      <xdr:colOff>50800</xdr:colOff>
      <xdr:row>99</xdr:row>
      <xdr:rowOff>21934</xdr:rowOff>
    </xdr:to>
    <xdr:cxnSp macro="">
      <xdr:nvCxnSpPr>
        <xdr:cNvPr id="246" name="直線コネクタ 245"/>
        <xdr:cNvCxnSpPr/>
      </xdr:nvCxnSpPr>
      <xdr:spPr>
        <a:xfrm flipV="1">
          <a:off x="2019300" y="16995229"/>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15875</xdr:rowOff>
    </xdr:from>
    <xdr:to>
      <xdr:col>10</xdr:col>
      <xdr:colOff>114300</xdr:colOff>
      <xdr:row>99</xdr:row>
      <xdr:rowOff>21934</xdr:rowOff>
    </xdr:to>
    <xdr:cxnSp macro="">
      <xdr:nvCxnSpPr>
        <xdr:cNvPr id="249" name="直線コネクタ 248"/>
        <xdr:cNvCxnSpPr/>
      </xdr:nvCxnSpPr>
      <xdr:spPr>
        <a:xfrm>
          <a:off x="1130300" y="1698942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128384</xdr:rowOff>
    </xdr:from>
    <xdr:to>
      <xdr:col>24</xdr:col>
      <xdr:colOff>114300</xdr:colOff>
      <xdr:row>99</xdr:row>
      <xdr:rowOff>58534</xdr:rowOff>
    </xdr:to>
    <xdr:sp macro="" textlink="">
      <xdr:nvSpPr>
        <xdr:cNvPr id="259" name="楕円 258"/>
        <xdr:cNvSpPr/>
      </xdr:nvSpPr>
      <xdr:spPr>
        <a:xfrm>
          <a:off x="4584700" y="169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43311</xdr:rowOff>
    </xdr:from>
    <xdr:ext cx="534377" cy="259045"/>
    <xdr:sp macro="" textlink="">
      <xdr:nvSpPr>
        <xdr:cNvPr id="260" name="衛生費該当値テキスト"/>
        <xdr:cNvSpPr txBox="1"/>
      </xdr:nvSpPr>
      <xdr:spPr>
        <a:xfrm>
          <a:off x="4686300" y="168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144754</xdr:rowOff>
    </xdr:from>
    <xdr:to>
      <xdr:col>20</xdr:col>
      <xdr:colOff>38100</xdr:colOff>
      <xdr:row>99</xdr:row>
      <xdr:rowOff>74904</xdr:rowOff>
    </xdr:to>
    <xdr:sp macro="" textlink="">
      <xdr:nvSpPr>
        <xdr:cNvPr id="261" name="楕円 260"/>
        <xdr:cNvSpPr/>
      </xdr:nvSpPr>
      <xdr:spPr>
        <a:xfrm>
          <a:off x="3746500" y="169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66031</xdr:rowOff>
    </xdr:from>
    <xdr:ext cx="534377" cy="259045"/>
    <xdr:sp macro="" textlink="">
      <xdr:nvSpPr>
        <xdr:cNvPr id="262" name="テキスト ボックス 261"/>
        <xdr:cNvSpPr txBox="1"/>
      </xdr:nvSpPr>
      <xdr:spPr>
        <a:xfrm>
          <a:off x="3530111" y="170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142329</xdr:rowOff>
    </xdr:from>
    <xdr:to>
      <xdr:col>15</xdr:col>
      <xdr:colOff>101600</xdr:colOff>
      <xdr:row>99</xdr:row>
      <xdr:rowOff>72479</xdr:rowOff>
    </xdr:to>
    <xdr:sp macro="" textlink="">
      <xdr:nvSpPr>
        <xdr:cNvPr id="263" name="楕円 262"/>
        <xdr:cNvSpPr/>
      </xdr:nvSpPr>
      <xdr:spPr>
        <a:xfrm>
          <a:off x="2857500" y="169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63606</xdr:rowOff>
    </xdr:from>
    <xdr:ext cx="534377" cy="259045"/>
    <xdr:sp macro="" textlink="">
      <xdr:nvSpPr>
        <xdr:cNvPr id="264" name="テキスト ボックス 263"/>
        <xdr:cNvSpPr txBox="1"/>
      </xdr:nvSpPr>
      <xdr:spPr>
        <a:xfrm>
          <a:off x="2641111" y="170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142584</xdr:rowOff>
    </xdr:from>
    <xdr:to>
      <xdr:col>10</xdr:col>
      <xdr:colOff>165100</xdr:colOff>
      <xdr:row>99</xdr:row>
      <xdr:rowOff>72734</xdr:rowOff>
    </xdr:to>
    <xdr:sp macro="" textlink="">
      <xdr:nvSpPr>
        <xdr:cNvPr id="265" name="楕円 264"/>
        <xdr:cNvSpPr/>
      </xdr:nvSpPr>
      <xdr:spPr>
        <a:xfrm>
          <a:off x="1968500" y="16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63861</xdr:rowOff>
    </xdr:from>
    <xdr:ext cx="534377" cy="259045"/>
    <xdr:sp macro="" textlink="">
      <xdr:nvSpPr>
        <xdr:cNvPr id="266" name="テキスト ボックス 265"/>
        <xdr:cNvSpPr txBox="1"/>
      </xdr:nvSpPr>
      <xdr:spPr>
        <a:xfrm>
          <a:off x="1752111" y="170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136525</xdr:rowOff>
    </xdr:from>
    <xdr:to>
      <xdr:col>6</xdr:col>
      <xdr:colOff>38100</xdr:colOff>
      <xdr:row>99</xdr:row>
      <xdr:rowOff>66675</xdr:rowOff>
    </xdr:to>
    <xdr:sp macro="" textlink="">
      <xdr:nvSpPr>
        <xdr:cNvPr id="267" name="楕円 266"/>
        <xdr:cNvSpPr/>
      </xdr:nvSpPr>
      <xdr:spPr>
        <a:xfrm>
          <a:off x="1079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57802</xdr:rowOff>
    </xdr:from>
    <xdr:ext cx="534377" cy="259045"/>
    <xdr:sp macro="" textlink="">
      <xdr:nvSpPr>
        <xdr:cNvPr id="268" name="テキスト ボックス 267"/>
        <xdr:cNvSpPr txBox="1"/>
      </xdr:nvSpPr>
      <xdr:spPr>
        <a:xfrm>
          <a:off x="863111" y="170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111582</xdr:rowOff>
    </xdr:from>
    <xdr:to>
      <xdr:col>55</xdr:col>
      <xdr:colOff>0</xdr:colOff>
      <xdr:row>38</xdr:row>
      <xdr:rowOff>112268</xdr:rowOff>
    </xdr:to>
    <xdr:cxnSp macro="">
      <xdr:nvCxnSpPr>
        <xdr:cNvPr id="295" name="直線コネクタ 294"/>
        <xdr:cNvCxnSpPr/>
      </xdr:nvCxnSpPr>
      <xdr:spPr>
        <a:xfrm>
          <a:off x="9639300" y="662668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95580</xdr:rowOff>
    </xdr:from>
    <xdr:to>
      <xdr:col>50</xdr:col>
      <xdr:colOff>114300</xdr:colOff>
      <xdr:row>38</xdr:row>
      <xdr:rowOff>111582</xdr:rowOff>
    </xdr:to>
    <xdr:cxnSp macro="">
      <xdr:nvCxnSpPr>
        <xdr:cNvPr id="298" name="直線コネクタ 297"/>
        <xdr:cNvCxnSpPr/>
      </xdr:nvCxnSpPr>
      <xdr:spPr>
        <a:xfrm>
          <a:off x="8750300" y="66106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95580</xdr:rowOff>
    </xdr:from>
    <xdr:to>
      <xdr:col>45</xdr:col>
      <xdr:colOff>177800</xdr:colOff>
      <xdr:row>38</xdr:row>
      <xdr:rowOff>113868</xdr:rowOff>
    </xdr:to>
    <xdr:cxnSp macro="">
      <xdr:nvCxnSpPr>
        <xdr:cNvPr id="301" name="直線コネクタ 300"/>
        <xdr:cNvCxnSpPr/>
      </xdr:nvCxnSpPr>
      <xdr:spPr>
        <a:xfrm flipV="1">
          <a:off x="7861300" y="6610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113868</xdr:rowOff>
    </xdr:from>
    <xdr:to>
      <xdr:col>41</xdr:col>
      <xdr:colOff>50800</xdr:colOff>
      <xdr:row>38</xdr:row>
      <xdr:rowOff>115012</xdr:rowOff>
    </xdr:to>
    <xdr:cxnSp macro="">
      <xdr:nvCxnSpPr>
        <xdr:cNvPr id="304" name="直線コネクタ 303"/>
        <xdr:cNvCxnSpPr/>
      </xdr:nvCxnSpPr>
      <xdr:spPr>
        <a:xfrm flipV="1">
          <a:off x="6972300" y="662896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61468</xdr:rowOff>
    </xdr:from>
    <xdr:to>
      <xdr:col>55</xdr:col>
      <xdr:colOff>50800</xdr:colOff>
      <xdr:row>38</xdr:row>
      <xdr:rowOff>163068</xdr:rowOff>
    </xdr:to>
    <xdr:sp macro="" textlink="">
      <xdr:nvSpPr>
        <xdr:cNvPr id="314" name="楕円 313"/>
        <xdr:cNvSpPr/>
      </xdr:nvSpPr>
      <xdr:spPr>
        <a:xfrm>
          <a:off x="10426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147845</xdr:rowOff>
    </xdr:from>
    <xdr:ext cx="378565" cy="259045"/>
    <xdr:sp macro="" textlink="">
      <xdr:nvSpPr>
        <xdr:cNvPr id="315" name="労働費該当値テキスト"/>
        <xdr:cNvSpPr txBox="1"/>
      </xdr:nvSpPr>
      <xdr:spPr>
        <a:xfrm>
          <a:off x="10528300" y="649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60782</xdr:rowOff>
    </xdr:from>
    <xdr:to>
      <xdr:col>50</xdr:col>
      <xdr:colOff>165100</xdr:colOff>
      <xdr:row>38</xdr:row>
      <xdr:rowOff>162382</xdr:rowOff>
    </xdr:to>
    <xdr:sp macro="" textlink="">
      <xdr:nvSpPr>
        <xdr:cNvPr id="316" name="楕円 315"/>
        <xdr:cNvSpPr/>
      </xdr:nvSpPr>
      <xdr:spPr>
        <a:xfrm>
          <a:off x="9588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153509</xdr:rowOff>
    </xdr:from>
    <xdr:ext cx="378565" cy="259045"/>
    <xdr:sp macro="" textlink="">
      <xdr:nvSpPr>
        <xdr:cNvPr id="317" name="テキスト ボックス 316"/>
        <xdr:cNvSpPr txBox="1"/>
      </xdr:nvSpPr>
      <xdr:spPr>
        <a:xfrm>
          <a:off x="9450017" y="666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44780</xdr:rowOff>
    </xdr:from>
    <xdr:to>
      <xdr:col>46</xdr:col>
      <xdr:colOff>38100</xdr:colOff>
      <xdr:row>38</xdr:row>
      <xdr:rowOff>146380</xdr:rowOff>
    </xdr:to>
    <xdr:sp macro="" textlink="">
      <xdr:nvSpPr>
        <xdr:cNvPr id="318" name="楕円 317"/>
        <xdr:cNvSpPr/>
      </xdr:nvSpPr>
      <xdr:spPr>
        <a:xfrm>
          <a:off x="8699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137507</xdr:rowOff>
    </xdr:from>
    <xdr:ext cx="378565" cy="259045"/>
    <xdr:sp macro="" textlink="">
      <xdr:nvSpPr>
        <xdr:cNvPr id="319" name="テキスト ボックス 318"/>
        <xdr:cNvSpPr txBox="1"/>
      </xdr:nvSpPr>
      <xdr:spPr>
        <a:xfrm>
          <a:off x="8561017" y="66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63068</xdr:rowOff>
    </xdr:from>
    <xdr:to>
      <xdr:col>41</xdr:col>
      <xdr:colOff>101600</xdr:colOff>
      <xdr:row>38</xdr:row>
      <xdr:rowOff>164668</xdr:rowOff>
    </xdr:to>
    <xdr:sp macro="" textlink="">
      <xdr:nvSpPr>
        <xdr:cNvPr id="320" name="楕円 319"/>
        <xdr:cNvSpPr/>
      </xdr:nvSpPr>
      <xdr:spPr>
        <a:xfrm>
          <a:off x="7810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155795</xdr:rowOff>
    </xdr:from>
    <xdr:ext cx="378565" cy="259045"/>
    <xdr:sp macro="" textlink="">
      <xdr:nvSpPr>
        <xdr:cNvPr id="321" name="テキスト ボックス 320"/>
        <xdr:cNvSpPr txBox="1"/>
      </xdr:nvSpPr>
      <xdr:spPr>
        <a:xfrm>
          <a:off x="7672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64212</xdr:rowOff>
    </xdr:from>
    <xdr:to>
      <xdr:col>36</xdr:col>
      <xdr:colOff>165100</xdr:colOff>
      <xdr:row>38</xdr:row>
      <xdr:rowOff>165812</xdr:rowOff>
    </xdr:to>
    <xdr:sp macro="" textlink="">
      <xdr:nvSpPr>
        <xdr:cNvPr id="322" name="楕円 321"/>
        <xdr:cNvSpPr/>
      </xdr:nvSpPr>
      <xdr:spPr>
        <a:xfrm>
          <a:off x="6921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156939</xdr:rowOff>
    </xdr:from>
    <xdr:ext cx="378565" cy="259045"/>
    <xdr:sp macro="" textlink="">
      <xdr:nvSpPr>
        <xdr:cNvPr id="323" name="テキスト ボックス 322"/>
        <xdr:cNvSpPr txBox="1"/>
      </xdr:nvSpPr>
      <xdr:spPr>
        <a:xfrm>
          <a:off x="6783017" y="667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10865</xdr:rowOff>
    </xdr:from>
    <xdr:to>
      <xdr:col>55</xdr:col>
      <xdr:colOff>0</xdr:colOff>
      <xdr:row>57</xdr:row>
      <xdr:rowOff>82264</xdr:rowOff>
    </xdr:to>
    <xdr:cxnSp macro="">
      <xdr:nvCxnSpPr>
        <xdr:cNvPr id="352" name="直線コネクタ 351"/>
        <xdr:cNvCxnSpPr/>
      </xdr:nvCxnSpPr>
      <xdr:spPr>
        <a:xfrm>
          <a:off x="9639300" y="9783515"/>
          <a:ext cx="8382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140977</xdr:rowOff>
    </xdr:from>
    <xdr:to>
      <xdr:col>50</xdr:col>
      <xdr:colOff>114300</xdr:colOff>
      <xdr:row>57</xdr:row>
      <xdr:rowOff>10865</xdr:rowOff>
    </xdr:to>
    <xdr:cxnSp macro="">
      <xdr:nvCxnSpPr>
        <xdr:cNvPr id="355" name="直線コネクタ 354"/>
        <xdr:cNvCxnSpPr/>
      </xdr:nvCxnSpPr>
      <xdr:spPr>
        <a:xfrm>
          <a:off x="8750300" y="9742177"/>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140977</xdr:rowOff>
    </xdr:from>
    <xdr:to>
      <xdr:col>45</xdr:col>
      <xdr:colOff>177800</xdr:colOff>
      <xdr:row>57</xdr:row>
      <xdr:rowOff>12712</xdr:rowOff>
    </xdr:to>
    <xdr:cxnSp macro="">
      <xdr:nvCxnSpPr>
        <xdr:cNvPr id="358" name="直線コネクタ 357"/>
        <xdr:cNvCxnSpPr/>
      </xdr:nvCxnSpPr>
      <xdr:spPr>
        <a:xfrm flipV="1">
          <a:off x="7861300" y="9742177"/>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12712</xdr:rowOff>
    </xdr:from>
    <xdr:to>
      <xdr:col>41</xdr:col>
      <xdr:colOff>50800</xdr:colOff>
      <xdr:row>57</xdr:row>
      <xdr:rowOff>59366</xdr:rowOff>
    </xdr:to>
    <xdr:cxnSp macro="">
      <xdr:nvCxnSpPr>
        <xdr:cNvPr id="361" name="直線コネクタ 360"/>
        <xdr:cNvCxnSpPr/>
      </xdr:nvCxnSpPr>
      <xdr:spPr>
        <a:xfrm flipV="1">
          <a:off x="6972300" y="9785362"/>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31464</xdr:rowOff>
    </xdr:from>
    <xdr:to>
      <xdr:col>55</xdr:col>
      <xdr:colOff>50800</xdr:colOff>
      <xdr:row>57</xdr:row>
      <xdr:rowOff>133064</xdr:rowOff>
    </xdr:to>
    <xdr:sp macro="" textlink="">
      <xdr:nvSpPr>
        <xdr:cNvPr id="371" name="楕円 370"/>
        <xdr:cNvSpPr/>
      </xdr:nvSpPr>
      <xdr:spPr>
        <a:xfrm>
          <a:off x="10426700" y="98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9891</xdr:rowOff>
    </xdr:from>
    <xdr:ext cx="534377" cy="259045"/>
    <xdr:sp macro="" textlink="">
      <xdr:nvSpPr>
        <xdr:cNvPr id="372" name="農林水産業費該当値テキスト"/>
        <xdr:cNvSpPr txBox="1"/>
      </xdr:nvSpPr>
      <xdr:spPr>
        <a:xfrm>
          <a:off x="10528300" y="97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131515</xdr:rowOff>
    </xdr:from>
    <xdr:to>
      <xdr:col>50</xdr:col>
      <xdr:colOff>165100</xdr:colOff>
      <xdr:row>57</xdr:row>
      <xdr:rowOff>61665</xdr:rowOff>
    </xdr:to>
    <xdr:sp macro="" textlink="">
      <xdr:nvSpPr>
        <xdr:cNvPr id="373" name="楕円 372"/>
        <xdr:cNvSpPr/>
      </xdr:nvSpPr>
      <xdr:spPr>
        <a:xfrm>
          <a:off x="9588500" y="97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52792</xdr:rowOff>
    </xdr:from>
    <xdr:ext cx="534377" cy="259045"/>
    <xdr:sp macro="" textlink="">
      <xdr:nvSpPr>
        <xdr:cNvPr id="374" name="テキスト ボックス 373"/>
        <xdr:cNvSpPr txBox="1"/>
      </xdr:nvSpPr>
      <xdr:spPr>
        <a:xfrm>
          <a:off x="9372111" y="98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90177</xdr:rowOff>
    </xdr:from>
    <xdr:to>
      <xdr:col>46</xdr:col>
      <xdr:colOff>38100</xdr:colOff>
      <xdr:row>57</xdr:row>
      <xdr:rowOff>20327</xdr:rowOff>
    </xdr:to>
    <xdr:sp macro="" textlink="">
      <xdr:nvSpPr>
        <xdr:cNvPr id="375" name="楕円 374"/>
        <xdr:cNvSpPr/>
      </xdr:nvSpPr>
      <xdr:spPr>
        <a:xfrm>
          <a:off x="8699500" y="96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36854</xdr:rowOff>
    </xdr:from>
    <xdr:ext cx="534377" cy="259045"/>
    <xdr:sp macro="" textlink="">
      <xdr:nvSpPr>
        <xdr:cNvPr id="376" name="テキスト ボックス 375"/>
        <xdr:cNvSpPr txBox="1"/>
      </xdr:nvSpPr>
      <xdr:spPr>
        <a:xfrm>
          <a:off x="8483111" y="94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133362</xdr:rowOff>
    </xdr:from>
    <xdr:to>
      <xdr:col>41</xdr:col>
      <xdr:colOff>101600</xdr:colOff>
      <xdr:row>57</xdr:row>
      <xdr:rowOff>63512</xdr:rowOff>
    </xdr:to>
    <xdr:sp macro="" textlink="">
      <xdr:nvSpPr>
        <xdr:cNvPr id="377" name="楕円 376"/>
        <xdr:cNvSpPr/>
      </xdr:nvSpPr>
      <xdr:spPr>
        <a:xfrm>
          <a:off x="7810500" y="9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54639</xdr:rowOff>
    </xdr:from>
    <xdr:ext cx="534377" cy="259045"/>
    <xdr:sp macro="" textlink="">
      <xdr:nvSpPr>
        <xdr:cNvPr id="378" name="テキスト ボックス 377"/>
        <xdr:cNvSpPr txBox="1"/>
      </xdr:nvSpPr>
      <xdr:spPr>
        <a:xfrm>
          <a:off x="7594111" y="98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8566</xdr:rowOff>
    </xdr:from>
    <xdr:to>
      <xdr:col>36</xdr:col>
      <xdr:colOff>165100</xdr:colOff>
      <xdr:row>57</xdr:row>
      <xdr:rowOff>110166</xdr:rowOff>
    </xdr:to>
    <xdr:sp macro="" textlink="">
      <xdr:nvSpPr>
        <xdr:cNvPr id="379" name="楕円 378"/>
        <xdr:cNvSpPr/>
      </xdr:nvSpPr>
      <xdr:spPr>
        <a:xfrm>
          <a:off x="6921500" y="9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101293</xdr:rowOff>
    </xdr:from>
    <xdr:ext cx="534377" cy="259045"/>
    <xdr:sp macro="" textlink="">
      <xdr:nvSpPr>
        <xdr:cNvPr id="380" name="テキスト ボックス 379"/>
        <xdr:cNvSpPr txBox="1"/>
      </xdr:nvSpPr>
      <xdr:spPr>
        <a:xfrm>
          <a:off x="6705111" y="9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117430</xdr:rowOff>
    </xdr:from>
    <xdr:to>
      <xdr:col>55</xdr:col>
      <xdr:colOff>0</xdr:colOff>
      <xdr:row>78</xdr:row>
      <xdr:rowOff>136613</xdr:rowOff>
    </xdr:to>
    <xdr:cxnSp macro="">
      <xdr:nvCxnSpPr>
        <xdr:cNvPr id="409" name="直線コネクタ 408"/>
        <xdr:cNvCxnSpPr/>
      </xdr:nvCxnSpPr>
      <xdr:spPr>
        <a:xfrm>
          <a:off x="9639300" y="13490530"/>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70205</xdr:rowOff>
    </xdr:from>
    <xdr:to>
      <xdr:col>50</xdr:col>
      <xdr:colOff>114300</xdr:colOff>
      <xdr:row>78</xdr:row>
      <xdr:rowOff>117430</xdr:rowOff>
    </xdr:to>
    <xdr:cxnSp macro="">
      <xdr:nvCxnSpPr>
        <xdr:cNvPr id="412" name="直線コネクタ 411"/>
        <xdr:cNvCxnSpPr/>
      </xdr:nvCxnSpPr>
      <xdr:spPr>
        <a:xfrm>
          <a:off x="8750300" y="13443305"/>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70205</xdr:rowOff>
    </xdr:from>
    <xdr:to>
      <xdr:col>45</xdr:col>
      <xdr:colOff>177800</xdr:colOff>
      <xdr:row>78</xdr:row>
      <xdr:rowOff>153797</xdr:rowOff>
    </xdr:to>
    <xdr:cxnSp macro="">
      <xdr:nvCxnSpPr>
        <xdr:cNvPr id="415" name="直線コネクタ 414"/>
        <xdr:cNvCxnSpPr/>
      </xdr:nvCxnSpPr>
      <xdr:spPr>
        <a:xfrm flipV="1">
          <a:off x="7861300" y="13443305"/>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153797</xdr:rowOff>
    </xdr:from>
    <xdr:to>
      <xdr:col>41</xdr:col>
      <xdr:colOff>50800</xdr:colOff>
      <xdr:row>78</xdr:row>
      <xdr:rowOff>162465</xdr:rowOff>
    </xdr:to>
    <xdr:cxnSp macro="">
      <xdr:nvCxnSpPr>
        <xdr:cNvPr id="418" name="直線コネクタ 417"/>
        <xdr:cNvCxnSpPr/>
      </xdr:nvCxnSpPr>
      <xdr:spPr>
        <a:xfrm flipV="1">
          <a:off x="6972300" y="13526897"/>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85813</xdr:rowOff>
    </xdr:from>
    <xdr:to>
      <xdr:col>55</xdr:col>
      <xdr:colOff>50800</xdr:colOff>
      <xdr:row>79</xdr:row>
      <xdr:rowOff>15963</xdr:rowOff>
    </xdr:to>
    <xdr:sp macro="" textlink="">
      <xdr:nvSpPr>
        <xdr:cNvPr id="428" name="楕円 427"/>
        <xdr:cNvSpPr/>
      </xdr:nvSpPr>
      <xdr:spPr>
        <a:xfrm>
          <a:off x="104267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740</xdr:rowOff>
    </xdr:from>
    <xdr:ext cx="469744" cy="259045"/>
    <xdr:sp macro="" textlink="">
      <xdr:nvSpPr>
        <xdr:cNvPr id="429" name="商工費該当値テキスト"/>
        <xdr:cNvSpPr txBox="1"/>
      </xdr:nvSpPr>
      <xdr:spPr>
        <a:xfrm>
          <a:off x="10528300" y="1337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66630</xdr:rowOff>
    </xdr:from>
    <xdr:to>
      <xdr:col>50</xdr:col>
      <xdr:colOff>165100</xdr:colOff>
      <xdr:row>78</xdr:row>
      <xdr:rowOff>168230</xdr:rowOff>
    </xdr:to>
    <xdr:sp macro="" textlink="">
      <xdr:nvSpPr>
        <xdr:cNvPr id="430" name="楕円 429"/>
        <xdr:cNvSpPr/>
      </xdr:nvSpPr>
      <xdr:spPr>
        <a:xfrm>
          <a:off x="9588500" y="134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159357</xdr:rowOff>
    </xdr:from>
    <xdr:ext cx="469744" cy="259045"/>
    <xdr:sp macro="" textlink="">
      <xdr:nvSpPr>
        <xdr:cNvPr id="431" name="テキスト ボックス 430"/>
        <xdr:cNvSpPr txBox="1"/>
      </xdr:nvSpPr>
      <xdr:spPr>
        <a:xfrm>
          <a:off x="9404428" y="135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19405</xdr:rowOff>
    </xdr:from>
    <xdr:to>
      <xdr:col>46</xdr:col>
      <xdr:colOff>38100</xdr:colOff>
      <xdr:row>78</xdr:row>
      <xdr:rowOff>121005</xdr:rowOff>
    </xdr:to>
    <xdr:sp macro="" textlink="">
      <xdr:nvSpPr>
        <xdr:cNvPr id="432" name="楕円 431"/>
        <xdr:cNvSpPr/>
      </xdr:nvSpPr>
      <xdr:spPr>
        <a:xfrm>
          <a:off x="86995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112132</xdr:rowOff>
    </xdr:from>
    <xdr:ext cx="469744" cy="259045"/>
    <xdr:sp macro="" textlink="">
      <xdr:nvSpPr>
        <xdr:cNvPr id="433" name="テキスト ボックス 432"/>
        <xdr:cNvSpPr txBox="1"/>
      </xdr:nvSpPr>
      <xdr:spPr>
        <a:xfrm>
          <a:off x="8515428" y="134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102997</xdr:rowOff>
    </xdr:from>
    <xdr:to>
      <xdr:col>41</xdr:col>
      <xdr:colOff>101600</xdr:colOff>
      <xdr:row>79</xdr:row>
      <xdr:rowOff>33147</xdr:rowOff>
    </xdr:to>
    <xdr:sp macro="" textlink="">
      <xdr:nvSpPr>
        <xdr:cNvPr id="434" name="楕円 433"/>
        <xdr:cNvSpPr/>
      </xdr:nvSpPr>
      <xdr:spPr>
        <a:xfrm>
          <a:off x="7810500" y="134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24274</xdr:rowOff>
    </xdr:from>
    <xdr:ext cx="469744" cy="259045"/>
    <xdr:sp macro="" textlink="">
      <xdr:nvSpPr>
        <xdr:cNvPr id="435" name="テキスト ボックス 434"/>
        <xdr:cNvSpPr txBox="1"/>
      </xdr:nvSpPr>
      <xdr:spPr>
        <a:xfrm>
          <a:off x="7626428" y="1356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111665</xdr:rowOff>
    </xdr:from>
    <xdr:to>
      <xdr:col>36</xdr:col>
      <xdr:colOff>165100</xdr:colOff>
      <xdr:row>79</xdr:row>
      <xdr:rowOff>41815</xdr:rowOff>
    </xdr:to>
    <xdr:sp macro="" textlink="">
      <xdr:nvSpPr>
        <xdr:cNvPr id="436" name="楕円 435"/>
        <xdr:cNvSpPr/>
      </xdr:nvSpPr>
      <xdr:spPr>
        <a:xfrm>
          <a:off x="6921500" y="134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32942</xdr:rowOff>
    </xdr:from>
    <xdr:ext cx="469744" cy="259045"/>
    <xdr:sp macro="" textlink="">
      <xdr:nvSpPr>
        <xdr:cNvPr id="437" name="テキスト ボックス 436"/>
        <xdr:cNvSpPr txBox="1"/>
      </xdr:nvSpPr>
      <xdr:spPr>
        <a:xfrm>
          <a:off x="6737428" y="135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57207</xdr:rowOff>
    </xdr:from>
    <xdr:to>
      <xdr:col>55</xdr:col>
      <xdr:colOff>0</xdr:colOff>
      <xdr:row>98</xdr:row>
      <xdr:rowOff>69052</xdr:rowOff>
    </xdr:to>
    <xdr:cxnSp macro="">
      <xdr:nvCxnSpPr>
        <xdr:cNvPr id="469" name="直線コネクタ 468"/>
        <xdr:cNvCxnSpPr/>
      </xdr:nvCxnSpPr>
      <xdr:spPr>
        <a:xfrm>
          <a:off x="9639300" y="16859307"/>
          <a:ext cx="838200" cy="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157063</xdr:rowOff>
    </xdr:from>
    <xdr:to>
      <xdr:col>50</xdr:col>
      <xdr:colOff>114300</xdr:colOff>
      <xdr:row>98</xdr:row>
      <xdr:rowOff>57207</xdr:rowOff>
    </xdr:to>
    <xdr:cxnSp macro="">
      <xdr:nvCxnSpPr>
        <xdr:cNvPr id="472" name="直線コネクタ 471"/>
        <xdr:cNvCxnSpPr/>
      </xdr:nvCxnSpPr>
      <xdr:spPr>
        <a:xfrm>
          <a:off x="8750300" y="16787713"/>
          <a:ext cx="889000" cy="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157063</xdr:rowOff>
    </xdr:from>
    <xdr:to>
      <xdr:col>45</xdr:col>
      <xdr:colOff>177800</xdr:colOff>
      <xdr:row>98</xdr:row>
      <xdr:rowOff>90746</xdr:rowOff>
    </xdr:to>
    <xdr:cxnSp macro="">
      <xdr:nvCxnSpPr>
        <xdr:cNvPr id="475" name="直線コネクタ 474"/>
        <xdr:cNvCxnSpPr/>
      </xdr:nvCxnSpPr>
      <xdr:spPr>
        <a:xfrm flipV="1">
          <a:off x="7861300" y="16787713"/>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90746</xdr:rowOff>
    </xdr:from>
    <xdr:to>
      <xdr:col>41</xdr:col>
      <xdr:colOff>50800</xdr:colOff>
      <xdr:row>98</xdr:row>
      <xdr:rowOff>149301</xdr:rowOff>
    </xdr:to>
    <xdr:cxnSp macro="">
      <xdr:nvCxnSpPr>
        <xdr:cNvPr id="478" name="直線コネクタ 477"/>
        <xdr:cNvCxnSpPr/>
      </xdr:nvCxnSpPr>
      <xdr:spPr>
        <a:xfrm flipV="1">
          <a:off x="6972300" y="16892846"/>
          <a:ext cx="889000" cy="5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18252</xdr:rowOff>
    </xdr:from>
    <xdr:to>
      <xdr:col>55</xdr:col>
      <xdr:colOff>50800</xdr:colOff>
      <xdr:row>98</xdr:row>
      <xdr:rowOff>119852</xdr:rowOff>
    </xdr:to>
    <xdr:sp macro="" textlink="">
      <xdr:nvSpPr>
        <xdr:cNvPr id="488" name="楕円 487"/>
        <xdr:cNvSpPr/>
      </xdr:nvSpPr>
      <xdr:spPr>
        <a:xfrm>
          <a:off x="10426700" y="168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168129</xdr:rowOff>
    </xdr:from>
    <xdr:ext cx="534377" cy="259045"/>
    <xdr:sp macro="" textlink="">
      <xdr:nvSpPr>
        <xdr:cNvPr id="489" name="土木費該当値テキスト"/>
        <xdr:cNvSpPr txBox="1"/>
      </xdr:nvSpPr>
      <xdr:spPr>
        <a:xfrm>
          <a:off x="10528300" y="167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6407</xdr:rowOff>
    </xdr:from>
    <xdr:to>
      <xdr:col>50</xdr:col>
      <xdr:colOff>165100</xdr:colOff>
      <xdr:row>98</xdr:row>
      <xdr:rowOff>108007</xdr:rowOff>
    </xdr:to>
    <xdr:sp macro="" textlink="">
      <xdr:nvSpPr>
        <xdr:cNvPr id="490" name="楕円 489"/>
        <xdr:cNvSpPr/>
      </xdr:nvSpPr>
      <xdr:spPr>
        <a:xfrm>
          <a:off x="9588500" y="168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99134</xdr:rowOff>
    </xdr:from>
    <xdr:ext cx="534377" cy="259045"/>
    <xdr:sp macro="" textlink="">
      <xdr:nvSpPr>
        <xdr:cNvPr id="491" name="テキスト ボックス 490"/>
        <xdr:cNvSpPr txBox="1"/>
      </xdr:nvSpPr>
      <xdr:spPr>
        <a:xfrm>
          <a:off x="9372111" y="169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106263</xdr:rowOff>
    </xdr:from>
    <xdr:to>
      <xdr:col>46</xdr:col>
      <xdr:colOff>38100</xdr:colOff>
      <xdr:row>98</xdr:row>
      <xdr:rowOff>36413</xdr:rowOff>
    </xdr:to>
    <xdr:sp macro="" textlink="">
      <xdr:nvSpPr>
        <xdr:cNvPr id="492" name="楕円 491"/>
        <xdr:cNvSpPr/>
      </xdr:nvSpPr>
      <xdr:spPr>
        <a:xfrm>
          <a:off x="8699500" y="167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52940</xdr:rowOff>
    </xdr:from>
    <xdr:ext cx="534377" cy="259045"/>
    <xdr:sp macro="" textlink="">
      <xdr:nvSpPr>
        <xdr:cNvPr id="493" name="テキスト ボックス 492"/>
        <xdr:cNvSpPr txBox="1"/>
      </xdr:nvSpPr>
      <xdr:spPr>
        <a:xfrm>
          <a:off x="8483111" y="1651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39946</xdr:rowOff>
    </xdr:from>
    <xdr:to>
      <xdr:col>41</xdr:col>
      <xdr:colOff>101600</xdr:colOff>
      <xdr:row>98</xdr:row>
      <xdr:rowOff>141546</xdr:rowOff>
    </xdr:to>
    <xdr:sp macro="" textlink="">
      <xdr:nvSpPr>
        <xdr:cNvPr id="494" name="楕円 493"/>
        <xdr:cNvSpPr/>
      </xdr:nvSpPr>
      <xdr:spPr>
        <a:xfrm>
          <a:off x="7810500" y="168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132673</xdr:rowOff>
    </xdr:from>
    <xdr:ext cx="534377" cy="259045"/>
    <xdr:sp macro="" textlink="">
      <xdr:nvSpPr>
        <xdr:cNvPr id="495" name="テキスト ボックス 494"/>
        <xdr:cNvSpPr txBox="1"/>
      </xdr:nvSpPr>
      <xdr:spPr>
        <a:xfrm>
          <a:off x="7594111" y="169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98501</xdr:rowOff>
    </xdr:from>
    <xdr:to>
      <xdr:col>36</xdr:col>
      <xdr:colOff>165100</xdr:colOff>
      <xdr:row>99</xdr:row>
      <xdr:rowOff>28651</xdr:rowOff>
    </xdr:to>
    <xdr:sp macro="" textlink="">
      <xdr:nvSpPr>
        <xdr:cNvPr id="496" name="楕円 495"/>
        <xdr:cNvSpPr/>
      </xdr:nvSpPr>
      <xdr:spPr>
        <a:xfrm>
          <a:off x="69215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19778</xdr:rowOff>
    </xdr:from>
    <xdr:ext cx="534377" cy="259045"/>
    <xdr:sp macro="" textlink="">
      <xdr:nvSpPr>
        <xdr:cNvPr id="497" name="テキスト ボックス 496"/>
        <xdr:cNvSpPr txBox="1"/>
      </xdr:nvSpPr>
      <xdr:spPr>
        <a:xfrm>
          <a:off x="6705111" y="169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105905</xdr:rowOff>
    </xdr:from>
    <xdr:to>
      <xdr:col>85</xdr:col>
      <xdr:colOff>127000</xdr:colOff>
      <xdr:row>37</xdr:row>
      <xdr:rowOff>48413</xdr:rowOff>
    </xdr:to>
    <xdr:cxnSp macro="">
      <xdr:nvCxnSpPr>
        <xdr:cNvPr id="527" name="直線コネクタ 526"/>
        <xdr:cNvCxnSpPr/>
      </xdr:nvCxnSpPr>
      <xdr:spPr>
        <a:xfrm>
          <a:off x="15481300" y="6278105"/>
          <a:ext cx="838200" cy="1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105905</xdr:rowOff>
    </xdr:from>
    <xdr:to>
      <xdr:col>81</xdr:col>
      <xdr:colOff>50800</xdr:colOff>
      <xdr:row>37</xdr:row>
      <xdr:rowOff>14389</xdr:rowOff>
    </xdr:to>
    <xdr:cxnSp macro="">
      <xdr:nvCxnSpPr>
        <xdr:cNvPr id="530" name="直線コネクタ 529"/>
        <xdr:cNvCxnSpPr/>
      </xdr:nvCxnSpPr>
      <xdr:spPr>
        <a:xfrm flipV="1">
          <a:off x="14592300" y="6278105"/>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14389</xdr:rowOff>
    </xdr:from>
    <xdr:to>
      <xdr:col>76</xdr:col>
      <xdr:colOff>114300</xdr:colOff>
      <xdr:row>37</xdr:row>
      <xdr:rowOff>47155</xdr:rowOff>
    </xdr:to>
    <xdr:cxnSp macro="">
      <xdr:nvCxnSpPr>
        <xdr:cNvPr id="533" name="直線コネクタ 532"/>
        <xdr:cNvCxnSpPr/>
      </xdr:nvCxnSpPr>
      <xdr:spPr>
        <a:xfrm flipV="1">
          <a:off x="13703300" y="6358039"/>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47155</xdr:rowOff>
    </xdr:from>
    <xdr:to>
      <xdr:col>71</xdr:col>
      <xdr:colOff>177800</xdr:colOff>
      <xdr:row>37</xdr:row>
      <xdr:rowOff>123012</xdr:rowOff>
    </xdr:to>
    <xdr:cxnSp macro="">
      <xdr:nvCxnSpPr>
        <xdr:cNvPr id="536" name="直線コネクタ 535"/>
        <xdr:cNvCxnSpPr/>
      </xdr:nvCxnSpPr>
      <xdr:spPr>
        <a:xfrm flipV="1">
          <a:off x="12814300" y="6390805"/>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169063</xdr:rowOff>
    </xdr:from>
    <xdr:to>
      <xdr:col>85</xdr:col>
      <xdr:colOff>177800</xdr:colOff>
      <xdr:row>37</xdr:row>
      <xdr:rowOff>99213</xdr:rowOff>
    </xdr:to>
    <xdr:sp macro="" textlink="">
      <xdr:nvSpPr>
        <xdr:cNvPr id="546" name="楕円 545"/>
        <xdr:cNvSpPr/>
      </xdr:nvSpPr>
      <xdr:spPr>
        <a:xfrm>
          <a:off x="16268700" y="63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147490</xdr:rowOff>
    </xdr:from>
    <xdr:ext cx="534377" cy="259045"/>
    <xdr:sp macro="" textlink="">
      <xdr:nvSpPr>
        <xdr:cNvPr id="547" name="消防費該当値テキスト"/>
        <xdr:cNvSpPr txBox="1"/>
      </xdr:nvSpPr>
      <xdr:spPr>
        <a:xfrm>
          <a:off x="16370300" y="63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55105</xdr:rowOff>
    </xdr:from>
    <xdr:to>
      <xdr:col>81</xdr:col>
      <xdr:colOff>101600</xdr:colOff>
      <xdr:row>36</xdr:row>
      <xdr:rowOff>156705</xdr:rowOff>
    </xdr:to>
    <xdr:sp macro="" textlink="">
      <xdr:nvSpPr>
        <xdr:cNvPr id="548" name="楕円 547"/>
        <xdr:cNvSpPr/>
      </xdr:nvSpPr>
      <xdr:spPr>
        <a:xfrm>
          <a:off x="15430500" y="62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1782</xdr:rowOff>
    </xdr:from>
    <xdr:ext cx="534377" cy="259045"/>
    <xdr:sp macro="" textlink="">
      <xdr:nvSpPr>
        <xdr:cNvPr id="549" name="テキスト ボックス 548"/>
        <xdr:cNvSpPr txBox="1"/>
      </xdr:nvSpPr>
      <xdr:spPr>
        <a:xfrm>
          <a:off x="15214111" y="60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135039</xdr:rowOff>
    </xdr:from>
    <xdr:to>
      <xdr:col>76</xdr:col>
      <xdr:colOff>165100</xdr:colOff>
      <xdr:row>37</xdr:row>
      <xdr:rowOff>65189</xdr:rowOff>
    </xdr:to>
    <xdr:sp macro="" textlink="">
      <xdr:nvSpPr>
        <xdr:cNvPr id="550" name="楕円 549"/>
        <xdr:cNvSpPr/>
      </xdr:nvSpPr>
      <xdr:spPr>
        <a:xfrm>
          <a:off x="14541500" y="63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81716</xdr:rowOff>
    </xdr:from>
    <xdr:ext cx="534377" cy="259045"/>
    <xdr:sp macro="" textlink="">
      <xdr:nvSpPr>
        <xdr:cNvPr id="551" name="テキスト ボックス 550"/>
        <xdr:cNvSpPr txBox="1"/>
      </xdr:nvSpPr>
      <xdr:spPr>
        <a:xfrm>
          <a:off x="14325111" y="60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167805</xdr:rowOff>
    </xdr:from>
    <xdr:to>
      <xdr:col>72</xdr:col>
      <xdr:colOff>38100</xdr:colOff>
      <xdr:row>37</xdr:row>
      <xdr:rowOff>97955</xdr:rowOff>
    </xdr:to>
    <xdr:sp macro="" textlink="">
      <xdr:nvSpPr>
        <xdr:cNvPr id="552" name="楕円 551"/>
        <xdr:cNvSpPr/>
      </xdr:nvSpPr>
      <xdr:spPr>
        <a:xfrm>
          <a:off x="13652500" y="63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89082</xdr:rowOff>
    </xdr:from>
    <xdr:ext cx="534377" cy="259045"/>
    <xdr:sp macro="" textlink="">
      <xdr:nvSpPr>
        <xdr:cNvPr id="553" name="テキスト ボックス 552"/>
        <xdr:cNvSpPr txBox="1"/>
      </xdr:nvSpPr>
      <xdr:spPr>
        <a:xfrm>
          <a:off x="13436111" y="643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72212</xdr:rowOff>
    </xdr:from>
    <xdr:to>
      <xdr:col>67</xdr:col>
      <xdr:colOff>101600</xdr:colOff>
      <xdr:row>38</xdr:row>
      <xdr:rowOff>2363</xdr:rowOff>
    </xdr:to>
    <xdr:sp macro="" textlink="">
      <xdr:nvSpPr>
        <xdr:cNvPr id="554" name="楕円 553"/>
        <xdr:cNvSpPr/>
      </xdr:nvSpPr>
      <xdr:spPr>
        <a:xfrm>
          <a:off x="127635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164939</xdr:rowOff>
    </xdr:from>
    <xdr:ext cx="534377" cy="259045"/>
    <xdr:sp macro="" textlink="">
      <xdr:nvSpPr>
        <xdr:cNvPr id="555" name="テキスト ボックス 554"/>
        <xdr:cNvSpPr txBox="1"/>
      </xdr:nvSpPr>
      <xdr:spPr>
        <a:xfrm>
          <a:off x="12547111" y="65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26249</xdr:rowOff>
    </xdr:from>
    <xdr:to>
      <xdr:col>85</xdr:col>
      <xdr:colOff>127000</xdr:colOff>
      <xdr:row>55</xdr:row>
      <xdr:rowOff>141278</xdr:rowOff>
    </xdr:to>
    <xdr:cxnSp macro="">
      <xdr:nvCxnSpPr>
        <xdr:cNvPr id="587" name="直線コネクタ 586"/>
        <xdr:cNvCxnSpPr/>
      </xdr:nvCxnSpPr>
      <xdr:spPr>
        <a:xfrm>
          <a:off x="15481300" y="9455999"/>
          <a:ext cx="8382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26249</xdr:rowOff>
    </xdr:from>
    <xdr:to>
      <xdr:col>81</xdr:col>
      <xdr:colOff>50800</xdr:colOff>
      <xdr:row>55</xdr:row>
      <xdr:rowOff>81266</xdr:rowOff>
    </xdr:to>
    <xdr:cxnSp macro="">
      <xdr:nvCxnSpPr>
        <xdr:cNvPr id="590" name="直線コネクタ 589"/>
        <xdr:cNvCxnSpPr/>
      </xdr:nvCxnSpPr>
      <xdr:spPr>
        <a:xfrm flipV="1">
          <a:off x="14592300" y="9455999"/>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81266</xdr:rowOff>
    </xdr:from>
    <xdr:to>
      <xdr:col>76</xdr:col>
      <xdr:colOff>114300</xdr:colOff>
      <xdr:row>58</xdr:row>
      <xdr:rowOff>92511</xdr:rowOff>
    </xdr:to>
    <xdr:cxnSp macro="">
      <xdr:nvCxnSpPr>
        <xdr:cNvPr id="593" name="直線コネクタ 592"/>
        <xdr:cNvCxnSpPr/>
      </xdr:nvCxnSpPr>
      <xdr:spPr>
        <a:xfrm flipV="1">
          <a:off x="13703300" y="9511016"/>
          <a:ext cx="889000" cy="5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92511</xdr:rowOff>
    </xdr:from>
    <xdr:to>
      <xdr:col>71</xdr:col>
      <xdr:colOff>177800</xdr:colOff>
      <xdr:row>59</xdr:row>
      <xdr:rowOff>18498</xdr:rowOff>
    </xdr:to>
    <xdr:cxnSp macro="">
      <xdr:nvCxnSpPr>
        <xdr:cNvPr id="596" name="直線コネクタ 595"/>
        <xdr:cNvCxnSpPr/>
      </xdr:nvCxnSpPr>
      <xdr:spPr>
        <a:xfrm flipV="1">
          <a:off x="12814300" y="10036611"/>
          <a:ext cx="889000" cy="9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90478</xdr:rowOff>
    </xdr:from>
    <xdr:to>
      <xdr:col>85</xdr:col>
      <xdr:colOff>177800</xdr:colOff>
      <xdr:row>56</xdr:row>
      <xdr:rowOff>20628</xdr:rowOff>
    </xdr:to>
    <xdr:sp macro="" textlink="">
      <xdr:nvSpPr>
        <xdr:cNvPr id="606" name="楕円 605"/>
        <xdr:cNvSpPr/>
      </xdr:nvSpPr>
      <xdr:spPr>
        <a:xfrm>
          <a:off x="16268700" y="95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113355</xdr:rowOff>
    </xdr:from>
    <xdr:ext cx="534377" cy="259045"/>
    <xdr:sp macro="" textlink="">
      <xdr:nvSpPr>
        <xdr:cNvPr id="607" name="教育費該当値テキスト"/>
        <xdr:cNvSpPr txBox="1"/>
      </xdr:nvSpPr>
      <xdr:spPr>
        <a:xfrm>
          <a:off x="16370300" y="937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146899</xdr:rowOff>
    </xdr:from>
    <xdr:to>
      <xdr:col>81</xdr:col>
      <xdr:colOff>101600</xdr:colOff>
      <xdr:row>55</xdr:row>
      <xdr:rowOff>77049</xdr:rowOff>
    </xdr:to>
    <xdr:sp macro="" textlink="">
      <xdr:nvSpPr>
        <xdr:cNvPr id="608" name="楕円 607"/>
        <xdr:cNvSpPr/>
      </xdr:nvSpPr>
      <xdr:spPr>
        <a:xfrm>
          <a:off x="15430500" y="94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93576</xdr:rowOff>
    </xdr:from>
    <xdr:ext cx="534377" cy="259045"/>
    <xdr:sp macro="" textlink="">
      <xdr:nvSpPr>
        <xdr:cNvPr id="609" name="テキスト ボックス 608"/>
        <xdr:cNvSpPr txBox="1"/>
      </xdr:nvSpPr>
      <xdr:spPr>
        <a:xfrm>
          <a:off x="15214111" y="91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30466</xdr:rowOff>
    </xdr:from>
    <xdr:to>
      <xdr:col>76</xdr:col>
      <xdr:colOff>165100</xdr:colOff>
      <xdr:row>55</xdr:row>
      <xdr:rowOff>132066</xdr:rowOff>
    </xdr:to>
    <xdr:sp macro="" textlink="">
      <xdr:nvSpPr>
        <xdr:cNvPr id="610" name="楕円 609"/>
        <xdr:cNvSpPr/>
      </xdr:nvSpPr>
      <xdr:spPr>
        <a:xfrm>
          <a:off x="14541500" y="94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148593</xdr:rowOff>
    </xdr:from>
    <xdr:ext cx="534377" cy="259045"/>
    <xdr:sp macro="" textlink="">
      <xdr:nvSpPr>
        <xdr:cNvPr id="611" name="テキスト ボックス 610"/>
        <xdr:cNvSpPr txBox="1"/>
      </xdr:nvSpPr>
      <xdr:spPr>
        <a:xfrm>
          <a:off x="14325111" y="92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41711</xdr:rowOff>
    </xdr:from>
    <xdr:to>
      <xdr:col>72</xdr:col>
      <xdr:colOff>38100</xdr:colOff>
      <xdr:row>58</xdr:row>
      <xdr:rowOff>143311</xdr:rowOff>
    </xdr:to>
    <xdr:sp macro="" textlink="">
      <xdr:nvSpPr>
        <xdr:cNvPr id="612" name="楕円 611"/>
        <xdr:cNvSpPr/>
      </xdr:nvSpPr>
      <xdr:spPr>
        <a:xfrm>
          <a:off x="136525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134438</xdr:rowOff>
    </xdr:from>
    <xdr:ext cx="534377" cy="259045"/>
    <xdr:sp macro="" textlink="">
      <xdr:nvSpPr>
        <xdr:cNvPr id="613" name="テキスト ボックス 612"/>
        <xdr:cNvSpPr txBox="1"/>
      </xdr:nvSpPr>
      <xdr:spPr>
        <a:xfrm>
          <a:off x="13436111" y="100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139148</xdr:rowOff>
    </xdr:from>
    <xdr:to>
      <xdr:col>67</xdr:col>
      <xdr:colOff>101600</xdr:colOff>
      <xdr:row>59</xdr:row>
      <xdr:rowOff>69298</xdr:rowOff>
    </xdr:to>
    <xdr:sp macro="" textlink="">
      <xdr:nvSpPr>
        <xdr:cNvPr id="614" name="楕円 613"/>
        <xdr:cNvSpPr/>
      </xdr:nvSpPr>
      <xdr:spPr>
        <a:xfrm>
          <a:off x="12763500" y="100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60425</xdr:rowOff>
    </xdr:from>
    <xdr:ext cx="534377" cy="259045"/>
    <xdr:sp macro="" textlink="">
      <xdr:nvSpPr>
        <xdr:cNvPr id="615" name="テキスト ボックス 614"/>
        <xdr:cNvSpPr txBox="1"/>
      </xdr:nvSpPr>
      <xdr:spPr>
        <a:xfrm>
          <a:off x="12547111" y="101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41459</xdr:rowOff>
    </xdr:from>
    <xdr:to>
      <xdr:col>85</xdr:col>
      <xdr:colOff>127000</xdr:colOff>
      <xdr:row>79</xdr:row>
      <xdr:rowOff>44450</xdr:rowOff>
    </xdr:to>
    <xdr:cxnSp macro="">
      <xdr:nvCxnSpPr>
        <xdr:cNvPr id="644" name="直線コネクタ 643"/>
        <xdr:cNvCxnSpPr/>
      </xdr:nvCxnSpPr>
      <xdr:spPr>
        <a:xfrm>
          <a:off x="15481300" y="13586009"/>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36088</xdr:rowOff>
    </xdr:from>
    <xdr:to>
      <xdr:col>81</xdr:col>
      <xdr:colOff>50800</xdr:colOff>
      <xdr:row>79</xdr:row>
      <xdr:rowOff>41459</xdr:rowOff>
    </xdr:to>
    <xdr:cxnSp macro="">
      <xdr:nvCxnSpPr>
        <xdr:cNvPr id="647" name="直線コネクタ 646"/>
        <xdr:cNvCxnSpPr/>
      </xdr:nvCxnSpPr>
      <xdr:spPr>
        <a:xfrm>
          <a:off x="14592300" y="13580638"/>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36088</xdr:rowOff>
    </xdr:from>
    <xdr:to>
      <xdr:col>76</xdr:col>
      <xdr:colOff>114300</xdr:colOff>
      <xdr:row>79</xdr:row>
      <xdr:rowOff>38602</xdr:rowOff>
    </xdr:to>
    <xdr:cxnSp macro="">
      <xdr:nvCxnSpPr>
        <xdr:cNvPr id="650" name="直線コネクタ 649"/>
        <xdr:cNvCxnSpPr/>
      </xdr:nvCxnSpPr>
      <xdr:spPr>
        <a:xfrm flipV="1">
          <a:off x="13703300" y="1358063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38602</xdr:rowOff>
    </xdr:from>
    <xdr:to>
      <xdr:col>71</xdr:col>
      <xdr:colOff>177800</xdr:colOff>
      <xdr:row>79</xdr:row>
      <xdr:rowOff>44450</xdr:rowOff>
    </xdr:to>
    <xdr:cxnSp macro="">
      <xdr:nvCxnSpPr>
        <xdr:cNvPr id="653" name="直線コネクタ 652"/>
        <xdr:cNvCxnSpPr/>
      </xdr:nvCxnSpPr>
      <xdr:spPr>
        <a:xfrm flipV="1">
          <a:off x="12814300" y="135831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162109</xdr:rowOff>
    </xdr:from>
    <xdr:to>
      <xdr:col>81</xdr:col>
      <xdr:colOff>101600</xdr:colOff>
      <xdr:row>79</xdr:row>
      <xdr:rowOff>92259</xdr:rowOff>
    </xdr:to>
    <xdr:sp macro="" textlink="">
      <xdr:nvSpPr>
        <xdr:cNvPr id="665" name="楕円 664"/>
        <xdr:cNvSpPr/>
      </xdr:nvSpPr>
      <xdr:spPr>
        <a:xfrm>
          <a:off x="15430500" y="135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83386</xdr:rowOff>
    </xdr:from>
    <xdr:ext cx="378565" cy="259045"/>
    <xdr:sp macro="" textlink="">
      <xdr:nvSpPr>
        <xdr:cNvPr id="666" name="テキスト ボックス 665"/>
        <xdr:cNvSpPr txBox="1"/>
      </xdr:nvSpPr>
      <xdr:spPr>
        <a:xfrm>
          <a:off x="15292017" y="1362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156738</xdr:rowOff>
    </xdr:from>
    <xdr:to>
      <xdr:col>76</xdr:col>
      <xdr:colOff>165100</xdr:colOff>
      <xdr:row>79</xdr:row>
      <xdr:rowOff>86888</xdr:rowOff>
    </xdr:to>
    <xdr:sp macro="" textlink="">
      <xdr:nvSpPr>
        <xdr:cNvPr id="667" name="楕円 666"/>
        <xdr:cNvSpPr/>
      </xdr:nvSpPr>
      <xdr:spPr>
        <a:xfrm>
          <a:off x="14541500" y="135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78015</xdr:rowOff>
    </xdr:from>
    <xdr:ext cx="378565" cy="259045"/>
    <xdr:sp macro="" textlink="">
      <xdr:nvSpPr>
        <xdr:cNvPr id="668" name="テキスト ボックス 667"/>
        <xdr:cNvSpPr txBox="1"/>
      </xdr:nvSpPr>
      <xdr:spPr>
        <a:xfrm>
          <a:off x="14403017" y="1362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159252</xdr:rowOff>
    </xdr:from>
    <xdr:to>
      <xdr:col>72</xdr:col>
      <xdr:colOff>38100</xdr:colOff>
      <xdr:row>79</xdr:row>
      <xdr:rowOff>89402</xdr:rowOff>
    </xdr:to>
    <xdr:sp macro="" textlink="">
      <xdr:nvSpPr>
        <xdr:cNvPr id="669" name="楕円 668"/>
        <xdr:cNvSpPr/>
      </xdr:nvSpPr>
      <xdr:spPr>
        <a:xfrm>
          <a:off x="13652500" y="135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80529</xdr:rowOff>
    </xdr:from>
    <xdr:ext cx="378565" cy="259045"/>
    <xdr:sp macro="" textlink="">
      <xdr:nvSpPr>
        <xdr:cNvPr id="670" name="テキスト ボックス 669"/>
        <xdr:cNvSpPr txBox="1"/>
      </xdr:nvSpPr>
      <xdr:spPr>
        <a:xfrm>
          <a:off x="13514017" y="1362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74450</xdr:rowOff>
    </xdr:from>
    <xdr:to>
      <xdr:col>85</xdr:col>
      <xdr:colOff>127000</xdr:colOff>
      <xdr:row>97</xdr:row>
      <xdr:rowOff>77986</xdr:rowOff>
    </xdr:to>
    <xdr:cxnSp macro="">
      <xdr:nvCxnSpPr>
        <xdr:cNvPr id="701" name="直線コネクタ 700"/>
        <xdr:cNvCxnSpPr/>
      </xdr:nvCxnSpPr>
      <xdr:spPr>
        <a:xfrm flipV="1">
          <a:off x="15481300" y="16705100"/>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77986</xdr:rowOff>
    </xdr:from>
    <xdr:to>
      <xdr:col>81</xdr:col>
      <xdr:colOff>50800</xdr:colOff>
      <xdr:row>97</xdr:row>
      <xdr:rowOff>85088</xdr:rowOff>
    </xdr:to>
    <xdr:cxnSp macro="">
      <xdr:nvCxnSpPr>
        <xdr:cNvPr id="704" name="直線コネクタ 703"/>
        <xdr:cNvCxnSpPr/>
      </xdr:nvCxnSpPr>
      <xdr:spPr>
        <a:xfrm flipV="1">
          <a:off x="14592300" y="16708636"/>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81353</xdr:rowOff>
    </xdr:from>
    <xdr:to>
      <xdr:col>76</xdr:col>
      <xdr:colOff>114300</xdr:colOff>
      <xdr:row>97</xdr:row>
      <xdr:rowOff>85088</xdr:rowOff>
    </xdr:to>
    <xdr:cxnSp macro="">
      <xdr:nvCxnSpPr>
        <xdr:cNvPr id="707" name="直線コネクタ 706"/>
        <xdr:cNvCxnSpPr/>
      </xdr:nvCxnSpPr>
      <xdr:spPr>
        <a:xfrm>
          <a:off x="13703300" y="16712003"/>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71509</xdr:rowOff>
    </xdr:from>
    <xdr:to>
      <xdr:col>71</xdr:col>
      <xdr:colOff>177800</xdr:colOff>
      <xdr:row>97</xdr:row>
      <xdr:rowOff>81353</xdr:rowOff>
    </xdr:to>
    <xdr:cxnSp macro="">
      <xdr:nvCxnSpPr>
        <xdr:cNvPr id="710" name="直線コネクタ 709"/>
        <xdr:cNvCxnSpPr/>
      </xdr:nvCxnSpPr>
      <xdr:spPr>
        <a:xfrm>
          <a:off x="12814300" y="16702159"/>
          <a:ext cx="8890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23650</xdr:rowOff>
    </xdr:from>
    <xdr:to>
      <xdr:col>85</xdr:col>
      <xdr:colOff>177800</xdr:colOff>
      <xdr:row>97</xdr:row>
      <xdr:rowOff>125250</xdr:rowOff>
    </xdr:to>
    <xdr:sp macro="" textlink="">
      <xdr:nvSpPr>
        <xdr:cNvPr id="720" name="楕円 719"/>
        <xdr:cNvSpPr/>
      </xdr:nvSpPr>
      <xdr:spPr>
        <a:xfrm>
          <a:off x="16268700" y="16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2077</xdr:rowOff>
    </xdr:from>
    <xdr:ext cx="534377" cy="259045"/>
    <xdr:sp macro="" textlink="">
      <xdr:nvSpPr>
        <xdr:cNvPr id="721" name="公債費該当値テキスト"/>
        <xdr:cNvSpPr txBox="1"/>
      </xdr:nvSpPr>
      <xdr:spPr>
        <a:xfrm>
          <a:off x="16370300" y="166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27186</xdr:rowOff>
    </xdr:from>
    <xdr:to>
      <xdr:col>81</xdr:col>
      <xdr:colOff>101600</xdr:colOff>
      <xdr:row>97</xdr:row>
      <xdr:rowOff>128786</xdr:rowOff>
    </xdr:to>
    <xdr:sp macro="" textlink="">
      <xdr:nvSpPr>
        <xdr:cNvPr id="722" name="楕円 721"/>
        <xdr:cNvSpPr/>
      </xdr:nvSpPr>
      <xdr:spPr>
        <a:xfrm>
          <a:off x="15430500" y="166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119913</xdr:rowOff>
    </xdr:from>
    <xdr:ext cx="534377" cy="259045"/>
    <xdr:sp macro="" textlink="">
      <xdr:nvSpPr>
        <xdr:cNvPr id="723" name="テキスト ボックス 722"/>
        <xdr:cNvSpPr txBox="1"/>
      </xdr:nvSpPr>
      <xdr:spPr>
        <a:xfrm>
          <a:off x="15214111" y="167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34288</xdr:rowOff>
    </xdr:from>
    <xdr:to>
      <xdr:col>76</xdr:col>
      <xdr:colOff>165100</xdr:colOff>
      <xdr:row>97</xdr:row>
      <xdr:rowOff>135888</xdr:rowOff>
    </xdr:to>
    <xdr:sp macro="" textlink="">
      <xdr:nvSpPr>
        <xdr:cNvPr id="724" name="楕円 723"/>
        <xdr:cNvSpPr/>
      </xdr:nvSpPr>
      <xdr:spPr>
        <a:xfrm>
          <a:off x="14541500" y="166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127015</xdr:rowOff>
    </xdr:from>
    <xdr:ext cx="534377" cy="259045"/>
    <xdr:sp macro="" textlink="">
      <xdr:nvSpPr>
        <xdr:cNvPr id="725" name="テキスト ボックス 724"/>
        <xdr:cNvSpPr txBox="1"/>
      </xdr:nvSpPr>
      <xdr:spPr>
        <a:xfrm>
          <a:off x="14325111" y="167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30553</xdr:rowOff>
    </xdr:from>
    <xdr:to>
      <xdr:col>72</xdr:col>
      <xdr:colOff>38100</xdr:colOff>
      <xdr:row>97</xdr:row>
      <xdr:rowOff>132153</xdr:rowOff>
    </xdr:to>
    <xdr:sp macro="" textlink="">
      <xdr:nvSpPr>
        <xdr:cNvPr id="726" name="楕円 725"/>
        <xdr:cNvSpPr/>
      </xdr:nvSpPr>
      <xdr:spPr>
        <a:xfrm>
          <a:off x="13652500" y="166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123280</xdr:rowOff>
    </xdr:from>
    <xdr:ext cx="534377" cy="259045"/>
    <xdr:sp macro="" textlink="">
      <xdr:nvSpPr>
        <xdr:cNvPr id="727" name="テキスト ボックス 726"/>
        <xdr:cNvSpPr txBox="1"/>
      </xdr:nvSpPr>
      <xdr:spPr>
        <a:xfrm>
          <a:off x="13436111" y="167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20709</xdr:rowOff>
    </xdr:from>
    <xdr:to>
      <xdr:col>67</xdr:col>
      <xdr:colOff>101600</xdr:colOff>
      <xdr:row>97</xdr:row>
      <xdr:rowOff>122309</xdr:rowOff>
    </xdr:to>
    <xdr:sp macro="" textlink="">
      <xdr:nvSpPr>
        <xdr:cNvPr id="728" name="楕円 727"/>
        <xdr:cNvSpPr/>
      </xdr:nvSpPr>
      <xdr:spPr>
        <a:xfrm>
          <a:off x="12763500" y="166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113436</xdr:rowOff>
    </xdr:from>
    <xdr:ext cx="534377" cy="259045"/>
    <xdr:sp macro="" textlink="">
      <xdr:nvSpPr>
        <xdr:cNvPr id="729" name="テキスト ボックス 728"/>
        <xdr:cNvSpPr txBox="1"/>
      </xdr:nvSpPr>
      <xdr:spPr>
        <a:xfrm>
          <a:off x="12547111" y="167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157335</xdr:rowOff>
    </xdr:from>
    <xdr:to>
      <xdr:col>116</xdr:col>
      <xdr:colOff>62864</xdr:colOff>
      <xdr:row>39</xdr:row>
      <xdr:rowOff>98878</xdr:rowOff>
    </xdr:to>
    <xdr:cxnSp macro="">
      <xdr:nvCxnSpPr>
        <xdr:cNvPr id="755" name="直線コネクタ 754"/>
        <xdr:cNvCxnSpPr/>
      </xdr:nvCxnSpPr>
      <xdr:spPr>
        <a:xfrm flipV="1">
          <a:off x="22159595" y="5472285"/>
          <a:ext cx="1269" cy="131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111051</xdr:rowOff>
    </xdr:from>
    <xdr:ext cx="249299" cy="259045"/>
    <xdr:sp macro="" textlink="">
      <xdr:nvSpPr>
        <xdr:cNvPr id="756" name="諸支出金最小値テキスト"/>
        <xdr:cNvSpPr txBox="1"/>
      </xdr:nvSpPr>
      <xdr:spPr>
        <a:xfrm>
          <a:off x="22212300" y="6797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104012</xdr:rowOff>
    </xdr:from>
    <xdr:ext cx="469744" cy="259045"/>
    <xdr:sp macro="" textlink="">
      <xdr:nvSpPr>
        <xdr:cNvPr id="758" name="諸支出金最大値テキスト"/>
        <xdr:cNvSpPr txBox="1"/>
      </xdr:nvSpPr>
      <xdr:spPr>
        <a:xfrm>
          <a:off x="22212300" y="5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157335</xdr:rowOff>
    </xdr:from>
    <xdr:to>
      <xdr:col>116</xdr:col>
      <xdr:colOff>152400</xdr:colOff>
      <xdr:row>31</xdr:row>
      <xdr:rowOff>157335</xdr:rowOff>
    </xdr:to>
    <xdr:cxnSp macro="">
      <xdr:nvCxnSpPr>
        <xdr:cNvPr id="759" name="直線コネクタ 758"/>
        <xdr:cNvCxnSpPr/>
      </xdr:nvCxnSpPr>
      <xdr:spPr>
        <a:xfrm>
          <a:off x="22072600" y="5472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28501</xdr:rowOff>
    </xdr:from>
    <xdr:ext cx="378565" cy="259045"/>
    <xdr:sp macro="" textlink="">
      <xdr:nvSpPr>
        <xdr:cNvPr id="761" name="諸支出金平均値テキスト"/>
        <xdr:cNvSpPr txBox="1"/>
      </xdr:nvSpPr>
      <xdr:spPr>
        <a:xfrm>
          <a:off x="22212300" y="65436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5624</xdr:rowOff>
    </xdr:from>
    <xdr:to>
      <xdr:col>116</xdr:col>
      <xdr:colOff>114300</xdr:colOff>
      <xdr:row>39</xdr:row>
      <xdr:rowOff>107224</xdr:rowOff>
    </xdr:to>
    <xdr:sp macro="" textlink="">
      <xdr:nvSpPr>
        <xdr:cNvPr id="762" name="フローチャート: 判断 761"/>
        <xdr:cNvSpPr/>
      </xdr:nvSpPr>
      <xdr:spPr>
        <a:xfrm>
          <a:off x="221107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38935</xdr:rowOff>
    </xdr:from>
    <xdr:to>
      <xdr:col>112</xdr:col>
      <xdr:colOff>38100</xdr:colOff>
      <xdr:row>39</xdr:row>
      <xdr:rowOff>140535</xdr:rowOff>
    </xdr:to>
    <xdr:sp macro="" textlink="">
      <xdr:nvSpPr>
        <xdr:cNvPr id="764" name="フローチャート: 判断 763"/>
        <xdr:cNvSpPr/>
      </xdr:nvSpPr>
      <xdr:spPr>
        <a:xfrm>
          <a:off x="212725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157062</xdr:rowOff>
    </xdr:from>
    <xdr:ext cx="313932" cy="259045"/>
    <xdr:sp macro="" textlink="">
      <xdr:nvSpPr>
        <xdr:cNvPr id="765" name="テキスト ボックス 764"/>
        <xdr:cNvSpPr txBox="1"/>
      </xdr:nvSpPr>
      <xdr:spPr>
        <a:xfrm>
          <a:off x="21166333" y="650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29464</xdr:rowOff>
    </xdr:from>
    <xdr:to>
      <xdr:col>107</xdr:col>
      <xdr:colOff>101600</xdr:colOff>
      <xdr:row>39</xdr:row>
      <xdr:rowOff>131064</xdr:rowOff>
    </xdr:to>
    <xdr:sp macro="" textlink="">
      <xdr:nvSpPr>
        <xdr:cNvPr id="767" name="フローチャート: 判断 766"/>
        <xdr:cNvSpPr/>
      </xdr:nvSpPr>
      <xdr:spPr>
        <a:xfrm>
          <a:off x="20383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147591</xdr:rowOff>
    </xdr:from>
    <xdr:ext cx="313932" cy="259045"/>
    <xdr:sp macro="" textlink="">
      <xdr:nvSpPr>
        <xdr:cNvPr id="768" name="テキスト ボックス 767"/>
        <xdr:cNvSpPr txBox="1"/>
      </xdr:nvSpPr>
      <xdr:spPr>
        <a:xfrm>
          <a:off x="20277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140027</xdr:rowOff>
    </xdr:from>
    <xdr:to>
      <xdr:col>102</xdr:col>
      <xdr:colOff>114300</xdr:colOff>
      <xdr:row>39</xdr:row>
      <xdr:rowOff>98878</xdr:rowOff>
    </xdr:to>
    <xdr:cxnSp macro="">
      <xdr:nvCxnSpPr>
        <xdr:cNvPr id="769" name="直線コネクタ 768"/>
        <xdr:cNvCxnSpPr/>
      </xdr:nvCxnSpPr>
      <xdr:spPr>
        <a:xfrm>
          <a:off x="18656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11830</xdr:rowOff>
    </xdr:from>
    <xdr:to>
      <xdr:col>102</xdr:col>
      <xdr:colOff>165100</xdr:colOff>
      <xdr:row>39</xdr:row>
      <xdr:rowOff>113430</xdr:rowOff>
    </xdr:to>
    <xdr:sp macro="" textlink="">
      <xdr:nvSpPr>
        <xdr:cNvPr id="770" name="フローチャート: 判断 769"/>
        <xdr:cNvSpPr/>
      </xdr:nvSpPr>
      <xdr:spPr>
        <a:xfrm>
          <a:off x="19494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129957</xdr:rowOff>
    </xdr:from>
    <xdr:ext cx="378565" cy="259045"/>
    <xdr:sp macro="" textlink="">
      <xdr:nvSpPr>
        <xdr:cNvPr id="771" name="テキスト ボックス 770"/>
        <xdr:cNvSpPr txBox="1"/>
      </xdr:nvSpPr>
      <xdr:spPr>
        <a:xfrm>
          <a:off x="19356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115353</xdr:rowOff>
    </xdr:from>
    <xdr:to>
      <xdr:col>98</xdr:col>
      <xdr:colOff>38100</xdr:colOff>
      <xdr:row>39</xdr:row>
      <xdr:rowOff>45503</xdr:rowOff>
    </xdr:to>
    <xdr:sp macro="" textlink="">
      <xdr:nvSpPr>
        <xdr:cNvPr id="772" name="フローチャート: 判断 771"/>
        <xdr:cNvSpPr/>
      </xdr:nvSpPr>
      <xdr:spPr>
        <a:xfrm>
          <a:off x="18605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36630</xdr:rowOff>
    </xdr:from>
    <xdr:ext cx="378565" cy="259045"/>
    <xdr:sp macro="" textlink="">
      <xdr:nvSpPr>
        <xdr:cNvPr id="773" name="テキスト ボックス 772"/>
        <xdr:cNvSpPr txBox="1"/>
      </xdr:nvSpPr>
      <xdr:spPr>
        <a:xfrm>
          <a:off x="18467017" y="67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155501</xdr:rowOff>
    </xdr:from>
    <xdr:ext cx="249299" cy="259045"/>
    <xdr:sp macro="" textlink="">
      <xdr:nvSpPr>
        <xdr:cNvPr id="780" name="諸支出金該当値テキスト"/>
        <xdr:cNvSpPr txBox="1"/>
      </xdr:nvSpPr>
      <xdr:spPr>
        <a:xfrm>
          <a:off x="22212300" y="6670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89227</xdr:rowOff>
    </xdr:from>
    <xdr:to>
      <xdr:col>98</xdr:col>
      <xdr:colOff>38100</xdr:colOff>
      <xdr:row>31</xdr:row>
      <xdr:rowOff>19377</xdr:rowOff>
    </xdr:to>
    <xdr:sp macro="" textlink="">
      <xdr:nvSpPr>
        <xdr:cNvPr id="787" name="楕円 786"/>
        <xdr:cNvSpPr/>
      </xdr:nvSpPr>
      <xdr:spPr>
        <a:xfrm>
          <a:off x="18605500" y="52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35904</xdr:rowOff>
    </xdr:from>
    <xdr:ext cx="469744" cy="259045"/>
    <xdr:sp macro="" textlink="">
      <xdr:nvSpPr>
        <xdr:cNvPr id="788" name="テキスト ボックス 787"/>
        <xdr:cNvSpPr txBox="1"/>
      </xdr:nvSpPr>
      <xdr:spPr>
        <a:xfrm>
          <a:off x="18421428" y="500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4" name="フローチャート: 判断 82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7" name="フローチャート: 判断 826"/>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8" name="テキスト ボックス 827"/>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9" name="フローチャート: 判断 828"/>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30" name="テキスト ボックス 829"/>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1" name="テキスト ボックス 84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5" name="テキスト ボックス 84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類似団体内平均を上回っているものは、教育費となっている。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教育費の主な増加要因は、リニア関連事業の増加や、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教育環境推進事業などの実施が挙げられる。教育費については、今後もリニア関連事業や学校整備事業など大型事業が予定されているため、今後数年は事業費が高止まりするものと想定される。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今後、これらの事業を実施しつつ健全な財政運営を維持するため、事業の規模・コストの圧縮、地方債発行時期の平準化などに取り組んでいく。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また、総務費においては前年度に比べて大幅な増加となっているが、主な要因は特別定額給付金給付事業等の新型コロナウイルス感染症対策事業であり、類似団体内との比較では平均を下回っている。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消防費については、前年度は類似団体内平均を上回っていたが、庁舎整備事業による既存機器の移設費用及び防災施設整備事業が令和元年度にて事業完了したため、令和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年度では類似団体内平均を下回った。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財政調整基金残高は、決算剰余金を今後の緊急的な財政需要に対応するために積み立てたことにより増加した。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実質収支は、歳入歳出差引が前年度より減少したが、翌年度に繰り越すべき財源の減少により、前年度に比べ増加した。また、実質単年度収支は、単年度収支が前年度より減少したが、財政調整基金の積立に伴い増加した。</a:t>
          </a:r>
        </a:p>
        <a:p>
          <a:r>
            <a:rPr kumimoji="1" lang="ja-JP" altLang="en-US" sz="1100">
              <a:solidFill>
                <a:sysClr val="windowText" lastClr="000000"/>
              </a:solidFill>
              <a:latin typeface="ＭＳ ゴシック" pitchFamily="49" charset="-128"/>
              <a:ea typeface="ＭＳ ゴシック" pitchFamily="49" charset="-128"/>
            </a:rPr>
            <a:t>今後、リニア関連事業等の大型建設事業が予定されているため、財政調整基金額は減少するものと見込まれる。</a:t>
          </a:r>
        </a:p>
        <a:p>
          <a:r>
            <a:rPr kumimoji="1" lang="ja-JP" altLang="en-US" sz="1100">
              <a:solidFill>
                <a:sysClr val="windowText" lastClr="000000"/>
              </a:solidFill>
              <a:latin typeface="ＭＳ ゴシック" pitchFamily="49" charset="-128"/>
              <a:ea typeface="ＭＳ ゴシック" pitchFamily="49" charset="-128"/>
            </a:rPr>
            <a:t>中期的には、引き続き、財政上厳しい状況が想定されるため、既存施設や事業の統廃合が急務となっており、全庁的な体制で財政健全化に取り組む。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全ての会計において、前年度に引き続き黒字である。</a:t>
          </a:r>
        </a:p>
        <a:p>
          <a:r>
            <a:rPr kumimoji="1" lang="ja-JP" altLang="en-US" sz="1400">
              <a:solidFill>
                <a:sysClr val="windowText" lastClr="000000"/>
              </a:solidFill>
              <a:latin typeface="ＭＳ ゴシック" pitchFamily="49" charset="-128"/>
              <a:ea typeface="ＭＳ ゴシック" pitchFamily="49" charset="-128"/>
            </a:rPr>
            <a:t>特に、介護保険特別会計の比率が改善した。これは、介護保険給付費負担金等の増加により歳入が増加したことにより、実質収支額が改善したことによる。</a:t>
          </a:r>
        </a:p>
        <a:p>
          <a:r>
            <a:rPr kumimoji="1" lang="ja-JP" altLang="en-US" sz="1400">
              <a:solidFill>
                <a:sysClr val="windowText" lastClr="000000"/>
              </a:solidFill>
              <a:latin typeface="ＭＳ ゴシック" pitchFamily="49" charset="-128"/>
              <a:ea typeface="ＭＳ ゴシック" pitchFamily="49" charset="-128"/>
            </a:rPr>
            <a:t>また令和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年度より簡易水道事業、公共下水道事業および農業集落排水事業については地方公営企業法の一部適用により公営企業会計に移行しているため、令和元年度までの記載がなくなっている。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18756163</v>
      </c>
      <c r="BO4" s="464"/>
      <c r="BP4" s="464"/>
      <c r="BQ4" s="464"/>
      <c r="BR4" s="464"/>
      <c r="BS4" s="464"/>
      <c r="BT4" s="464"/>
      <c r="BU4" s="465"/>
      <c r="BV4" s="463">
        <v>16430706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16.399999999999999</v>
      </c>
      <c r="CU4" s="648"/>
      <c r="CV4" s="648"/>
      <c r="CW4" s="648"/>
      <c r="CX4" s="648"/>
      <c r="CY4" s="648"/>
      <c r="CZ4" s="648"/>
      <c r="DA4" s="649"/>
      <c r="DB4" s="647">
        <v>15.2</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17192328</v>
      </c>
      <c r="BO5" s="469"/>
      <c r="BP5" s="469"/>
      <c r="BQ5" s="469"/>
      <c r="BR5" s="469"/>
      <c r="BS5" s="469"/>
      <c r="BT5" s="469"/>
      <c r="BU5" s="470"/>
      <c r="BV5" s="468">
        <v>14822983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87.7</v>
      </c>
      <c r="CU5" s="439"/>
      <c r="CV5" s="439"/>
      <c r="CW5" s="439"/>
      <c r="CX5" s="439"/>
      <c r="CY5" s="439"/>
      <c r="CZ5" s="439"/>
      <c r="DA5" s="440"/>
      <c r="DB5" s="438">
        <v>88.8</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1563835</v>
      </c>
      <c r="BO6" s="469"/>
      <c r="BP6" s="469"/>
      <c r="BQ6" s="469"/>
      <c r="BR6" s="469"/>
      <c r="BS6" s="469"/>
      <c r="BT6" s="469"/>
      <c r="BU6" s="470"/>
      <c r="BV6" s="468">
        <v>1607723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92.1</v>
      </c>
      <c r="CU6" s="622"/>
      <c r="CV6" s="622"/>
      <c r="CW6" s="622"/>
      <c r="CX6" s="622"/>
      <c r="CY6" s="622"/>
      <c r="CZ6" s="622"/>
      <c r="DA6" s="623"/>
      <c r="DB6" s="621">
        <v>93.2</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196186</v>
      </c>
      <c r="BO7" s="469"/>
      <c r="BP7" s="469"/>
      <c r="BQ7" s="469"/>
      <c r="BR7" s="469"/>
      <c r="BS7" s="469"/>
      <c r="BT7" s="469"/>
      <c r="BU7" s="470"/>
      <c r="BV7" s="468">
        <v>365558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8343731</v>
      </c>
      <c r="CU7" s="469"/>
      <c r="CV7" s="469"/>
      <c r="CW7" s="469"/>
      <c r="CX7" s="469"/>
      <c r="CY7" s="469"/>
      <c r="CZ7" s="469"/>
      <c r="DA7" s="470"/>
      <c r="DB7" s="468">
        <v>8191071</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1367649</v>
      </c>
      <c r="BO8" s="469"/>
      <c r="BP8" s="469"/>
      <c r="BQ8" s="469"/>
      <c r="BR8" s="469"/>
      <c r="BS8" s="469"/>
      <c r="BT8" s="469"/>
      <c r="BU8" s="470"/>
      <c r="BV8" s="468">
        <v>1242165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0.68</v>
      </c>
      <c r="CU8" s="582"/>
      <c r="CV8" s="582"/>
      <c r="CW8" s="582"/>
      <c r="CX8" s="582"/>
      <c r="CY8" s="582"/>
      <c r="CZ8" s="582"/>
      <c r="DA8" s="583"/>
      <c r="DB8" s="581">
        <v>0.69</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31216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125484</v>
      </c>
      <c r="BO9" s="469"/>
      <c r="BP9" s="469"/>
      <c r="BQ9" s="469"/>
      <c r="BR9" s="469"/>
      <c r="BS9" s="469"/>
      <c r="BT9" s="469"/>
      <c r="BU9" s="470"/>
      <c r="BV9" s="468">
        <v>423368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11.7</v>
      </c>
      <c r="CU9" s="439"/>
      <c r="CV9" s="439"/>
      <c r="CW9" s="439"/>
      <c r="CX9" s="439"/>
      <c r="CY9" s="439"/>
      <c r="CZ9" s="439"/>
      <c r="DA9" s="440"/>
      <c r="DB9" s="438">
        <v>12.1</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31124</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190687</v>
      </c>
      <c r="BO10" s="469"/>
      <c r="BP10" s="469"/>
      <c r="BQ10" s="469"/>
      <c r="BR10" s="469"/>
      <c r="BS10" s="469"/>
      <c r="BT10" s="469"/>
      <c r="BU10" s="470"/>
      <c r="BV10" s="468">
        <v>1958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30978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324965</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29077</v>
      </c>
      <c r="S13" s="572"/>
      <c r="T13" s="572"/>
      <c r="U13" s="572"/>
      <c r="V13" s="573"/>
      <c r="W13" s="559" t="s">
        <v>139</v>
      </c>
      <c r="X13" s="481"/>
      <c r="Y13" s="481"/>
      <c r="Z13" s="481"/>
      <c r="AA13" s="481"/>
      <c r="AB13" s="482"/>
      <c r="AC13" s="444">
        <v>1021</v>
      </c>
      <c r="AD13" s="445"/>
      <c r="AE13" s="445"/>
      <c r="AF13" s="445"/>
      <c r="AG13" s="446"/>
      <c r="AH13" s="444">
        <v>1089</v>
      </c>
      <c r="AI13" s="445"/>
      <c r="AJ13" s="445"/>
      <c r="AK13" s="445"/>
      <c r="AL13" s="447"/>
      <c r="AM13" s="537" t="s">
        <v>140</v>
      </c>
      <c r="AN13" s="442"/>
      <c r="AO13" s="442"/>
      <c r="AP13" s="442"/>
      <c r="AQ13" s="442"/>
      <c r="AR13" s="442"/>
      <c r="AS13" s="442"/>
      <c r="AT13" s="443"/>
      <c r="AU13" s="525" t="s">
        <v>105</v>
      </c>
      <c r="AV13" s="526"/>
      <c r="AW13" s="526"/>
      <c r="AX13" s="526"/>
      <c r="AY13" s="448" t="s">
        <v>141</v>
      </c>
      <c r="AZ13" s="449"/>
      <c r="BA13" s="449"/>
      <c r="BB13" s="449"/>
      <c r="BC13" s="449"/>
      <c r="BD13" s="449"/>
      <c r="BE13" s="449"/>
      <c r="BF13" s="449"/>
      <c r="BG13" s="449"/>
      <c r="BH13" s="449"/>
      <c r="BI13" s="449"/>
      <c r="BJ13" s="449"/>
      <c r="BK13" s="449"/>
      <c r="BL13" s="449"/>
      <c r="BM13" s="450"/>
      <c r="BN13" s="468">
        <v>316171</v>
      </c>
      <c r="BO13" s="469"/>
      <c r="BP13" s="469"/>
      <c r="BQ13" s="469"/>
      <c r="BR13" s="469"/>
      <c r="BS13" s="469"/>
      <c r="BT13" s="469"/>
      <c r="BU13" s="470"/>
      <c r="BV13" s="468">
        <v>100361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8.1999999999999993</v>
      </c>
      <c r="CU13" s="439"/>
      <c r="CV13" s="439"/>
      <c r="CW13" s="439"/>
      <c r="CX13" s="439"/>
      <c r="CY13" s="439"/>
      <c r="CZ13" s="439"/>
      <c r="DA13" s="440"/>
      <c r="DB13" s="438">
        <v>9</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31010</v>
      </c>
      <c r="S14" s="572"/>
      <c r="T14" s="572"/>
      <c r="U14" s="572"/>
      <c r="V14" s="573"/>
      <c r="W14" s="574"/>
      <c r="X14" s="484"/>
      <c r="Y14" s="484"/>
      <c r="Z14" s="484"/>
      <c r="AA14" s="484"/>
      <c r="AB14" s="485"/>
      <c r="AC14" s="564">
        <v>6.7</v>
      </c>
      <c r="AD14" s="565"/>
      <c r="AE14" s="565"/>
      <c r="AF14" s="565"/>
      <c r="AG14" s="566"/>
      <c r="AH14" s="564">
        <v>7.4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23.6</v>
      </c>
      <c r="CU14" s="576"/>
      <c r="CV14" s="576"/>
      <c r="CW14" s="576"/>
      <c r="CX14" s="576"/>
      <c r="CY14" s="576"/>
      <c r="CZ14" s="576"/>
      <c r="DA14" s="577"/>
      <c r="DB14" s="575">
        <v>33.1</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145</v>
      </c>
      <c r="N15" s="569"/>
      <c r="O15" s="569"/>
      <c r="P15" s="569"/>
      <c r="Q15" s="570"/>
      <c r="R15" s="571">
        <v>29214</v>
      </c>
      <c r="S15" s="572"/>
      <c r="T15" s="572"/>
      <c r="U15" s="572"/>
      <c r="V15" s="573"/>
      <c r="W15" s="559" t="s">
        <v>146</v>
      </c>
      <c r="X15" s="481"/>
      <c r="Y15" s="481"/>
      <c r="Z15" s="481"/>
      <c r="AA15" s="481"/>
      <c r="AB15" s="482"/>
      <c r="AC15" s="444">
        <v>4943</v>
      </c>
      <c r="AD15" s="445"/>
      <c r="AE15" s="445"/>
      <c r="AF15" s="445"/>
      <c r="AG15" s="446"/>
      <c r="AH15" s="444">
        <v>4929</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4495520</v>
      </c>
      <c r="BO15" s="464"/>
      <c r="BP15" s="464"/>
      <c r="BQ15" s="464"/>
      <c r="BR15" s="464"/>
      <c r="BS15" s="464"/>
      <c r="BT15" s="464"/>
      <c r="BU15" s="465"/>
      <c r="BV15" s="463">
        <v>4346994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32.6</v>
      </c>
      <c r="AD16" s="565"/>
      <c r="AE16" s="565"/>
      <c r="AF16" s="565"/>
      <c r="AG16" s="566"/>
      <c r="AH16" s="564">
        <v>33.299999999999997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6587610</v>
      </c>
      <c r="BO16" s="469"/>
      <c r="BP16" s="469"/>
      <c r="BQ16" s="469"/>
      <c r="BR16" s="469"/>
      <c r="BS16" s="469"/>
      <c r="BT16" s="469"/>
      <c r="BU16" s="470"/>
      <c r="BV16" s="468">
        <v>6310096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9200</v>
      </c>
      <c r="AD17" s="445"/>
      <c r="AE17" s="445"/>
      <c r="AF17" s="445"/>
      <c r="AG17" s="446"/>
      <c r="AH17" s="444">
        <v>8782</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5735675</v>
      </c>
      <c r="BO17" s="469"/>
      <c r="BP17" s="469"/>
      <c r="BQ17" s="469"/>
      <c r="BR17" s="469"/>
      <c r="BS17" s="469"/>
      <c r="BT17" s="469"/>
      <c r="BU17" s="470"/>
      <c r="BV17" s="468">
        <v>5584122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31.69</v>
      </c>
      <c r="M18" s="533"/>
      <c r="N18" s="533"/>
      <c r="O18" s="533"/>
      <c r="P18" s="533"/>
      <c r="Q18" s="533"/>
      <c r="R18" s="534"/>
      <c r="S18" s="534"/>
      <c r="T18" s="534"/>
      <c r="U18" s="534"/>
      <c r="V18" s="535"/>
      <c r="W18" s="549"/>
      <c r="X18" s="550"/>
      <c r="Y18" s="550"/>
      <c r="Z18" s="550"/>
      <c r="AA18" s="550"/>
      <c r="AB18" s="560"/>
      <c r="AC18" s="432">
        <v>60.7</v>
      </c>
      <c r="AD18" s="433"/>
      <c r="AE18" s="433"/>
      <c r="AF18" s="433"/>
      <c r="AG18" s="536"/>
      <c r="AH18" s="432">
        <v>59.3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7267292</v>
      </c>
      <c r="BO18" s="469"/>
      <c r="BP18" s="469"/>
      <c r="BQ18" s="469"/>
      <c r="BR18" s="469"/>
      <c r="BS18" s="469"/>
      <c r="BT18" s="469"/>
      <c r="BU18" s="470"/>
      <c r="BV18" s="468">
        <v>7305471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985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10529903</v>
      </c>
      <c r="BO19" s="469"/>
      <c r="BP19" s="469"/>
      <c r="BQ19" s="469"/>
      <c r="BR19" s="469"/>
      <c r="BS19" s="469"/>
      <c r="BT19" s="469"/>
      <c r="BU19" s="470"/>
      <c r="BV19" s="468">
        <v>10120247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13552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17273747</v>
      </c>
      <c r="BO23" s="469"/>
      <c r="BP23" s="469"/>
      <c r="BQ23" s="469"/>
      <c r="BR23" s="469"/>
      <c r="BS23" s="469"/>
      <c r="BT23" s="469"/>
      <c r="BU23" s="470"/>
      <c r="BV23" s="468">
        <v>17068238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7640</v>
      </c>
      <c r="R24" s="445"/>
      <c r="S24" s="445"/>
      <c r="T24" s="445"/>
      <c r="U24" s="445"/>
      <c r="V24" s="446"/>
      <c r="W24" s="510"/>
      <c r="X24" s="501"/>
      <c r="Y24" s="502"/>
      <c r="Z24" s="441" t="s">
        <v>170</v>
      </c>
      <c r="AA24" s="442"/>
      <c r="AB24" s="442"/>
      <c r="AC24" s="442"/>
      <c r="AD24" s="442"/>
      <c r="AE24" s="442"/>
      <c r="AF24" s="442"/>
      <c r="AG24" s="443"/>
      <c r="AH24" s="444">
        <v>208</v>
      </c>
      <c r="AI24" s="445"/>
      <c r="AJ24" s="445"/>
      <c r="AK24" s="445"/>
      <c r="AL24" s="446"/>
      <c r="AM24" s="444">
        <v>631280</v>
      </c>
      <c r="AN24" s="445"/>
      <c r="AO24" s="445"/>
      <c r="AP24" s="445"/>
      <c r="AQ24" s="445"/>
      <c r="AR24" s="446"/>
      <c r="AS24" s="444">
        <v>3035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7543237</v>
      </c>
      <c r="BO24" s="469"/>
      <c r="BP24" s="469"/>
      <c r="BQ24" s="469"/>
      <c r="BR24" s="469"/>
      <c r="BS24" s="469"/>
      <c r="BT24" s="469"/>
      <c r="BU24" s="470"/>
      <c r="BV24" s="468">
        <v>7563432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5970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129</v>
      </c>
      <c r="AN25" s="445"/>
      <c r="AO25" s="445"/>
      <c r="AP25" s="445"/>
      <c r="AQ25" s="445"/>
      <c r="AR25" s="446"/>
      <c r="AS25" s="444" t="s">
        <v>129</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558236</v>
      </c>
      <c r="BO25" s="464"/>
      <c r="BP25" s="464"/>
      <c r="BQ25" s="464"/>
      <c r="BR25" s="464"/>
      <c r="BS25" s="464"/>
      <c r="BT25" s="464"/>
      <c r="BU25" s="465"/>
      <c r="BV25" s="463">
        <v>621483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5580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181</v>
      </c>
      <c r="F27" s="442"/>
      <c r="G27" s="442"/>
      <c r="H27" s="442"/>
      <c r="I27" s="442"/>
      <c r="J27" s="442"/>
      <c r="K27" s="443"/>
      <c r="L27" s="444">
        <v>1</v>
      </c>
      <c r="M27" s="445"/>
      <c r="N27" s="445"/>
      <c r="O27" s="445"/>
      <c r="P27" s="446"/>
      <c r="Q27" s="444">
        <v>3300</v>
      </c>
      <c r="R27" s="445"/>
      <c r="S27" s="445"/>
      <c r="T27" s="445"/>
      <c r="U27" s="445"/>
      <c r="V27" s="446"/>
      <c r="W27" s="510"/>
      <c r="X27" s="501"/>
      <c r="Y27" s="502"/>
      <c r="Z27" s="441" t="s">
        <v>182</v>
      </c>
      <c r="AA27" s="442"/>
      <c r="AB27" s="442"/>
      <c r="AC27" s="442"/>
      <c r="AD27" s="442"/>
      <c r="AE27" s="442"/>
      <c r="AF27" s="442"/>
      <c r="AG27" s="443"/>
      <c r="AH27" s="444" t="s">
        <v>129</v>
      </c>
      <c r="AI27" s="445"/>
      <c r="AJ27" s="445"/>
      <c r="AK27" s="445"/>
      <c r="AL27" s="446"/>
      <c r="AM27" s="444" t="s">
        <v>174</v>
      </c>
      <c r="AN27" s="445"/>
      <c r="AO27" s="445"/>
      <c r="AP27" s="445"/>
      <c r="AQ27" s="445"/>
      <c r="AR27" s="446"/>
      <c r="AS27" s="444" t="s">
        <v>174</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555730</v>
      </c>
      <c r="BO27" s="472"/>
      <c r="BP27" s="472"/>
      <c r="BQ27" s="472"/>
      <c r="BR27" s="472"/>
      <c r="BS27" s="472"/>
      <c r="BT27" s="472"/>
      <c r="BU27" s="473"/>
      <c r="BV27" s="471">
        <v>555707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3000</v>
      </c>
      <c r="R28" s="445"/>
      <c r="S28" s="445"/>
      <c r="T28" s="445"/>
      <c r="U28" s="445"/>
      <c r="V28" s="446"/>
      <c r="W28" s="510"/>
      <c r="X28" s="501"/>
      <c r="Y28" s="502"/>
      <c r="Z28" s="441" t="s">
        <v>185</v>
      </c>
      <c r="AA28" s="442"/>
      <c r="AB28" s="442"/>
      <c r="AC28" s="442"/>
      <c r="AD28" s="442"/>
      <c r="AE28" s="442"/>
      <c r="AF28" s="442"/>
      <c r="AG28" s="443"/>
      <c r="AH28" s="444" t="s">
        <v>174</v>
      </c>
      <c r="AI28" s="445"/>
      <c r="AJ28" s="445"/>
      <c r="AK28" s="445"/>
      <c r="AL28" s="446"/>
      <c r="AM28" s="444" t="s">
        <v>174</v>
      </c>
      <c r="AN28" s="445"/>
      <c r="AO28" s="445"/>
      <c r="AP28" s="445"/>
      <c r="AQ28" s="445"/>
      <c r="AR28" s="446"/>
      <c r="AS28" s="444" t="s">
        <v>174</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2783979</v>
      </c>
      <c r="BO28" s="464"/>
      <c r="BP28" s="464"/>
      <c r="BQ28" s="464"/>
      <c r="BR28" s="464"/>
      <c r="BS28" s="464"/>
      <c r="BT28" s="464"/>
      <c r="BU28" s="465"/>
      <c r="BV28" s="463">
        <v>2593292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16</v>
      </c>
      <c r="M29" s="445"/>
      <c r="N29" s="445"/>
      <c r="O29" s="445"/>
      <c r="P29" s="446"/>
      <c r="Q29" s="444">
        <v>2900</v>
      </c>
      <c r="R29" s="445"/>
      <c r="S29" s="445"/>
      <c r="T29" s="445"/>
      <c r="U29" s="445"/>
      <c r="V29" s="446"/>
      <c r="W29" s="511"/>
      <c r="X29" s="512"/>
      <c r="Y29" s="513"/>
      <c r="Z29" s="441" t="s">
        <v>188</v>
      </c>
      <c r="AA29" s="442"/>
      <c r="AB29" s="442"/>
      <c r="AC29" s="442"/>
      <c r="AD29" s="442"/>
      <c r="AE29" s="442"/>
      <c r="AF29" s="442"/>
      <c r="AG29" s="443"/>
      <c r="AH29" s="444">
        <v>208</v>
      </c>
      <c r="AI29" s="445"/>
      <c r="AJ29" s="445"/>
      <c r="AK29" s="445"/>
      <c r="AL29" s="446"/>
      <c r="AM29" s="444">
        <v>631280</v>
      </c>
      <c r="AN29" s="445"/>
      <c r="AO29" s="445"/>
      <c r="AP29" s="445"/>
      <c r="AQ29" s="445"/>
      <c r="AR29" s="446"/>
      <c r="AS29" s="444">
        <v>3035</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396266</v>
      </c>
      <c r="BO29" s="469"/>
      <c r="BP29" s="469"/>
      <c r="BQ29" s="469"/>
      <c r="BR29" s="469"/>
      <c r="BS29" s="469"/>
      <c r="BT29" s="469"/>
      <c r="BU29" s="470"/>
      <c r="BV29" s="468">
        <v>396115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96.9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3700768</v>
      </c>
      <c r="BO30" s="472"/>
      <c r="BP30" s="472"/>
      <c r="BQ30" s="472"/>
      <c r="BR30" s="472"/>
      <c r="BS30" s="472"/>
      <c r="BT30" s="472"/>
      <c r="BU30" s="473"/>
      <c r="BV30" s="471">
        <v>3347379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198</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201</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上水道事業会計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山梨県市町村総合事務組合（一般会計）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中央市農業振興公社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田富よし原処理センター事業特別会計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簡易水道事業会計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山梨県市町村総合事務組合（行政手続の電子化事業特別会計他3特別会計）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中巨摩地区広域事務組合（一般会計）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地域包括支援センター特別会計</v>
      </c>
      <c r="X37" s="426"/>
      <c r="Y37" s="426"/>
      <c r="Z37" s="426"/>
      <c r="AA37" s="426"/>
      <c r="AB37" s="426"/>
      <c r="AC37" s="426"/>
      <c r="AD37" s="426"/>
      <c r="AE37" s="426"/>
      <c r="AF37" s="426"/>
      <c r="AG37" s="426"/>
      <c r="AH37" s="426"/>
      <c r="AI37" s="426"/>
      <c r="AJ37" s="426"/>
      <c r="AK37" s="426"/>
      <c r="AL37" s="214"/>
      <c r="AM37" s="427">
        <f t="shared" si="0"/>
        <v>10</v>
      </c>
      <c r="AN37" s="427"/>
      <c r="AO37" s="426" t="str">
        <f>IF('各会計、関係団体の財政状況及び健全化判断比率'!B35="","",'各会計、関係団体の財政状況及び健全化判断比率'!B35)</f>
        <v>農業集落排水事業会計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中巨摩地区広域事務組合（ごみ処理事業特別会計）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中巨摩地区広域事務組合（地区公園事業特別会計）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中巨摩地区広域事務組合（老人福祉事業特別会計）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中巨摩地区広域事務組合（勤労青年センター事業特別会計）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中巨摩地区広域事務組合（し尿処理事業特別会計）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三郡衛生組合（一般会計）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三郡衛生組合（し尿処理事業特別会計）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GfiVQpfyfekP6ykXGqSNt/a0Aatgkz9/z/i/k5HJNDq8oxfPuC7jx8zsxfZULqRgmTrLcKN7++HSohyds4D2gw==" saltValue="4tBeutX5lFiyf0IFrg9k4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50" t="s">
        <v>574</v>
      </c>
      <c r="D34" s="1250"/>
      <c r="E34" s="1251"/>
      <c r="F34" s="32">
        <v>6.74</v>
      </c>
      <c r="G34" s="33">
        <v>12.14</v>
      </c>
      <c r="H34" s="33">
        <v>9.4700000000000006</v>
      </c>
      <c r="I34" s="33">
        <v>14.6</v>
      </c>
      <c r="J34" s="34">
        <v>15.71</v>
      </c>
      <c r="K34" s="22"/>
      <c r="L34" s="22"/>
      <c r="M34" s="22"/>
      <c r="N34" s="22"/>
      <c r="O34" s="22"/>
      <c r="P34" s="22"/>
    </row>
    <row r="35" spans="1:16" ht="39" customHeight="1" x14ac:dyDescent="0.2">
      <c r="A35" s="22"/>
      <c r="B35" s="35"/>
      <c r="C35" s="1244" t="s">
        <v>575</v>
      </c>
      <c r="D35" s="1245"/>
      <c r="E35" s="1246"/>
      <c r="F35" s="36">
        <v>4.6399999999999997</v>
      </c>
      <c r="G35" s="37">
        <v>4.6900000000000004</v>
      </c>
      <c r="H35" s="37">
        <v>5.17</v>
      </c>
      <c r="I35" s="37">
        <v>4.7699999999999996</v>
      </c>
      <c r="J35" s="38">
        <v>3.95</v>
      </c>
      <c r="K35" s="22"/>
      <c r="L35" s="22"/>
      <c r="M35" s="22"/>
      <c r="N35" s="22"/>
      <c r="O35" s="22"/>
      <c r="P35" s="22"/>
    </row>
    <row r="36" spans="1:16" ht="39" customHeight="1" x14ac:dyDescent="0.2">
      <c r="A36" s="22"/>
      <c r="B36" s="35"/>
      <c r="C36" s="1244" t="s">
        <v>576</v>
      </c>
      <c r="D36" s="1245"/>
      <c r="E36" s="1246"/>
      <c r="F36" s="36">
        <v>1.99</v>
      </c>
      <c r="G36" s="37">
        <v>1.73</v>
      </c>
      <c r="H36" s="37">
        <v>0.67</v>
      </c>
      <c r="I36" s="37">
        <v>0.62</v>
      </c>
      <c r="J36" s="38">
        <v>1.6</v>
      </c>
      <c r="K36" s="22"/>
      <c r="L36" s="22"/>
      <c r="M36" s="22"/>
      <c r="N36" s="22"/>
      <c r="O36" s="22"/>
      <c r="P36" s="22"/>
    </row>
    <row r="37" spans="1:16" ht="39" customHeight="1" x14ac:dyDescent="0.2">
      <c r="A37" s="22"/>
      <c r="B37" s="35"/>
      <c r="C37" s="1244" t="s">
        <v>577</v>
      </c>
      <c r="D37" s="1245"/>
      <c r="E37" s="1246"/>
      <c r="F37" s="36" t="s">
        <v>526</v>
      </c>
      <c r="G37" s="37" t="s">
        <v>526</v>
      </c>
      <c r="H37" s="37" t="s">
        <v>526</v>
      </c>
      <c r="I37" s="37" t="s">
        <v>526</v>
      </c>
      <c r="J37" s="38">
        <v>1.57</v>
      </c>
      <c r="K37" s="22"/>
      <c r="L37" s="22"/>
      <c r="M37" s="22"/>
      <c r="N37" s="22"/>
      <c r="O37" s="22"/>
      <c r="P37" s="22"/>
    </row>
    <row r="38" spans="1:16" ht="39" customHeight="1" x14ac:dyDescent="0.2">
      <c r="A38" s="22"/>
      <c r="B38" s="35"/>
      <c r="C38" s="1244" t="s">
        <v>578</v>
      </c>
      <c r="D38" s="1245"/>
      <c r="E38" s="1246"/>
      <c r="F38" s="36" t="s">
        <v>526</v>
      </c>
      <c r="G38" s="37" t="s">
        <v>526</v>
      </c>
      <c r="H38" s="37" t="s">
        <v>526</v>
      </c>
      <c r="I38" s="37" t="s">
        <v>526</v>
      </c>
      <c r="J38" s="38">
        <v>1.34</v>
      </c>
      <c r="K38" s="22"/>
      <c r="L38" s="22"/>
      <c r="M38" s="22"/>
      <c r="N38" s="22"/>
      <c r="O38" s="22"/>
      <c r="P38" s="22"/>
    </row>
    <row r="39" spans="1:16" ht="39" customHeight="1" x14ac:dyDescent="0.2">
      <c r="A39" s="22"/>
      <c r="B39" s="35"/>
      <c r="C39" s="1244" t="s">
        <v>579</v>
      </c>
      <c r="D39" s="1245"/>
      <c r="E39" s="1246"/>
      <c r="F39" s="36">
        <v>0.22</v>
      </c>
      <c r="G39" s="37">
        <v>0.37</v>
      </c>
      <c r="H39" s="37">
        <v>0.47</v>
      </c>
      <c r="I39" s="37">
        <v>0.55000000000000004</v>
      </c>
      <c r="J39" s="38">
        <v>0.67</v>
      </c>
      <c r="K39" s="22"/>
      <c r="L39" s="22"/>
      <c r="M39" s="22"/>
      <c r="N39" s="22"/>
      <c r="O39" s="22"/>
      <c r="P39" s="22"/>
    </row>
    <row r="40" spans="1:16" ht="39" customHeight="1" x14ac:dyDescent="0.2">
      <c r="A40" s="22"/>
      <c r="B40" s="35"/>
      <c r="C40" s="1244" t="s">
        <v>580</v>
      </c>
      <c r="D40" s="1245"/>
      <c r="E40" s="1246"/>
      <c r="F40" s="36">
        <v>1.53</v>
      </c>
      <c r="G40" s="37">
        <v>0.36</v>
      </c>
      <c r="H40" s="37">
        <v>0.02</v>
      </c>
      <c r="I40" s="37">
        <v>0.42</v>
      </c>
      <c r="J40" s="38">
        <v>0.33</v>
      </c>
      <c r="K40" s="22"/>
      <c r="L40" s="22"/>
      <c r="M40" s="22"/>
      <c r="N40" s="22"/>
      <c r="O40" s="22"/>
      <c r="P40" s="22"/>
    </row>
    <row r="41" spans="1:16" ht="39" customHeight="1" x14ac:dyDescent="0.2">
      <c r="A41" s="22"/>
      <c r="B41" s="35"/>
      <c r="C41" s="1244" t="s">
        <v>581</v>
      </c>
      <c r="D41" s="1245"/>
      <c r="E41" s="1246"/>
      <c r="F41" s="36" t="s">
        <v>526</v>
      </c>
      <c r="G41" s="37" t="s">
        <v>526</v>
      </c>
      <c r="H41" s="37" t="s">
        <v>526</v>
      </c>
      <c r="I41" s="37" t="s">
        <v>526</v>
      </c>
      <c r="J41" s="38">
        <v>0.17</v>
      </c>
      <c r="K41" s="22"/>
      <c r="L41" s="22"/>
      <c r="M41" s="22"/>
      <c r="N41" s="22"/>
      <c r="O41" s="22"/>
      <c r="P41" s="22"/>
    </row>
    <row r="42" spans="1:16" ht="39" customHeight="1" x14ac:dyDescent="0.2">
      <c r="A42" s="22"/>
      <c r="B42" s="39"/>
      <c r="C42" s="1244" t="s">
        <v>582</v>
      </c>
      <c r="D42" s="1245"/>
      <c r="E42" s="1246"/>
      <c r="F42" s="36" t="s">
        <v>526</v>
      </c>
      <c r="G42" s="37" t="s">
        <v>526</v>
      </c>
      <c r="H42" s="37" t="s">
        <v>526</v>
      </c>
      <c r="I42" s="37" t="s">
        <v>526</v>
      </c>
      <c r="J42" s="38" t="s">
        <v>526</v>
      </c>
      <c r="K42" s="22"/>
      <c r="L42" s="22"/>
      <c r="M42" s="22"/>
      <c r="N42" s="22"/>
      <c r="O42" s="22"/>
      <c r="P42" s="22"/>
    </row>
    <row r="43" spans="1:16" ht="39" customHeight="1" thickBot="1" x14ac:dyDescent="0.25">
      <c r="A43" s="22"/>
      <c r="B43" s="40"/>
      <c r="C43" s="1247" t="s">
        <v>583</v>
      </c>
      <c r="D43" s="1248"/>
      <c r="E43" s="1249"/>
      <c r="F43" s="41">
        <v>0.78</v>
      </c>
      <c r="G43" s="42">
        <v>0.76</v>
      </c>
      <c r="H43" s="42">
        <v>0.88</v>
      </c>
      <c r="I43" s="42">
        <v>1.56</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i0g64ymT+ukseNg7caCdlFV41FGZbPIMav6/mjWOoQfVeG+qoQITTNIPX6naOU5yvPNDi8kTl/ers/UHrNZWQ==" saltValue="+v4TgFngw0HawoVaC2Zv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1284</v>
      </c>
      <c r="L45" s="60">
        <v>1237</v>
      </c>
      <c r="M45" s="60">
        <v>1226</v>
      </c>
      <c r="N45" s="60">
        <v>1259</v>
      </c>
      <c r="O45" s="61">
        <v>1272</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2">
      <c r="A48" s="48"/>
      <c r="B48" s="1272"/>
      <c r="C48" s="1273"/>
      <c r="D48" s="62"/>
      <c r="E48" s="1254" t="s">
        <v>15</v>
      </c>
      <c r="F48" s="1254"/>
      <c r="G48" s="1254"/>
      <c r="H48" s="1254"/>
      <c r="I48" s="1254"/>
      <c r="J48" s="1255"/>
      <c r="K48" s="63">
        <v>731</v>
      </c>
      <c r="L48" s="64">
        <v>797</v>
      </c>
      <c r="M48" s="64">
        <v>741</v>
      </c>
      <c r="N48" s="64">
        <v>603</v>
      </c>
      <c r="O48" s="65">
        <v>485</v>
      </c>
      <c r="P48" s="48"/>
      <c r="Q48" s="48"/>
      <c r="R48" s="48"/>
      <c r="S48" s="48"/>
      <c r="T48" s="48"/>
      <c r="U48" s="48"/>
    </row>
    <row r="49" spans="1:21" ht="30.75" customHeight="1" x14ac:dyDescent="0.2">
      <c r="A49" s="48"/>
      <c r="B49" s="1272"/>
      <c r="C49" s="1273"/>
      <c r="D49" s="62"/>
      <c r="E49" s="1254" t="s">
        <v>16</v>
      </c>
      <c r="F49" s="1254"/>
      <c r="G49" s="1254"/>
      <c r="H49" s="1254"/>
      <c r="I49" s="1254"/>
      <c r="J49" s="1255"/>
      <c r="K49" s="63">
        <v>52</v>
      </c>
      <c r="L49" s="64">
        <v>52</v>
      </c>
      <c r="M49" s="64">
        <v>61</v>
      </c>
      <c r="N49" s="64">
        <v>74</v>
      </c>
      <c r="O49" s="65">
        <v>75</v>
      </c>
      <c r="P49" s="48"/>
      <c r="Q49" s="48"/>
      <c r="R49" s="48"/>
      <c r="S49" s="48"/>
      <c r="T49" s="48"/>
      <c r="U49" s="48"/>
    </row>
    <row r="50" spans="1:21" ht="30.75" customHeight="1" x14ac:dyDescent="0.2">
      <c r="A50" s="48"/>
      <c r="B50" s="1272"/>
      <c r="C50" s="1273"/>
      <c r="D50" s="62"/>
      <c r="E50" s="1254" t="s">
        <v>17</v>
      </c>
      <c r="F50" s="1254"/>
      <c r="G50" s="1254"/>
      <c r="H50" s="1254"/>
      <c r="I50" s="1254"/>
      <c r="J50" s="1255"/>
      <c r="K50" s="63">
        <v>19</v>
      </c>
      <c r="L50" s="64">
        <v>17</v>
      </c>
      <c r="M50" s="64">
        <v>14</v>
      </c>
      <c r="N50" s="64">
        <v>13</v>
      </c>
      <c r="O50" s="65">
        <v>12</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526</v>
      </c>
      <c r="L51" s="64" t="s">
        <v>526</v>
      </c>
      <c r="M51" s="64" t="s">
        <v>526</v>
      </c>
      <c r="N51" s="64">
        <v>0</v>
      </c>
      <c r="O51" s="65" t="s">
        <v>526</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1422</v>
      </c>
      <c r="L52" s="64">
        <v>1431</v>
      </c>
      <c r="M52" s="64">
        <v>1451</v>
      </c>
      <c r="N52" s="64">
        <v>1349</v>
      </c>
      <c r="O52" s="65">
        <v>1327</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664</v>
      </c>
      <c r="L53" s="69">
        <v>672</v>
      </c>
      <c r="M53" s="69">
        <v>591</v>
      </c>
      <c r="N53" s="69">
        <v>600</v>
      </c>
      <c r="O53" s="70">
        <v>517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SsuUXWEYT0Hb6TRiveKJmQ1lG3rnZQClN/X/4lTkVCpb2sncP3HHLerSYrk+nio5ScmxSch1Le7zNiXSOqvEQ==" saltValue="hCQLRzWTvWIxFM0MYYXw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90" t="s">
        <v>30</v>
      </c>
      <c r="C41" s="1291"/>
      <c r="D41" s="102"/>
      <c r="E41" s="1292" t="s">
        <v>31</v>
      </c>
      <c r="F41" s="1292"/>
      <c r="G41" s="1292"/>
      <c r="H41" s="1293"/>
      <c r="I41" s="103">
        <v>13149</v>
      </c>
      <c r="J41" s="104">
        <v>13914</v>
      </c>
      <c r="K41" s="104">
        <v>16301</v>
      </c>
      <c r="L41" s="104">
        <v>17068</v>
      </c>
      <c r="M41" s="105">
        <v>17274</v>
      </c>
    </row>
    <row r="42" spans="2:13" ht="27.75" customHeight="1" x14ac:dyDescent="0.2">
      <c r="B42" s="1280"/>
      <c r="C42" s="1281"/>
      <c r="D42" s="106"/>
      <c r="E42" s="1284" t="s">
        <v>32</v>
      </c>
      <c r="F42" s="1284"/>
      <c r="G42" s="1284"/>
      <c r="H42" s="1285"/>
      <c r="I42" s="107">
        <v>187</v>
      </c>
      <c r="J42" s="108">
        <v>171</v>
      </c>
      <c r="K42" s="108">
        <v>157</v>
      </c>
      <c r="L42" s="108">
        <v>145</v>
      </c>
      <c r="M42" s="109">
        <v>133</v>
      </c>
    </row>
    <row r="43" spans="2:13" ht="27.75" customHeight="1" x14ac:dyDescent="0.2">
      <c r="B43" s="1280"/>
      <c r="C43" s="1281"/>
      <c r="D43" s="106"/>
      <c r="E43" s="1284" t="s">
        <v>33</v>
      </c>
      <c r="F43" s="1284"/>
      <c r="G43" s="1284"/>
      <c r="H43" s="1285"/>
      <c r="I43" s="107">
        <v>8283</v>
      </c>
      <c r="J43" s="108">
        <v>8025</v>
      </c>
      <c r="K43" s="108">
        <v>7763</v>
      </c>
      <c r="L43" s="108">
        <v>7315</v>
      </c>
      <c r="M43" s="109">
        <v>6804</v>
      </c>
    </row>
    <row r="44" spans="2:13" ht="27.75" customHeight="1" x14ac:dyDescent="0.2">
      <c r="B44" s="1280"/>
      <c r="C44" s="1281"/>
      <c r="D44" s="106"/>
      <c r="E44" s="1284" t="s">
        <v>34</v>
      </c>
      <c r="F44" s="1284"/>
      <c r="G44" s="1284"/>
      <c r="H44" s="1285"/>
      <c r="I44" s="107">
        <v>663</v>
      </c>
      <c r="J44" s="108">
        <v>675</v>
      </c>
      <c r="K44" s="108">
        <v>704</v>
      </c>
      <c r="L44" s="108">
        <v>668</v>
      </c>
      <c r="M44" s="109">
        <v>612</v>
      </c>
    </row>
    <row r="45" spans="2:13" ht="27.75" customHeight="1" x14ac:dyDescent="0.2">
      <c r="B45" s="1280"/>
      <c r="C45" s="1281"/>
      <c r="D45" s="106"/>
      <c r="E45" s="1284" t="s">
        <v>35</v>
      </c>
      <c r="F45" s="1284"/>
      <c r="G45" s="1284"/>
      <c r="H45" s="1285"/>
      <c r="I45" s="107">
        <v>633</v>
      </c>
      <c r="J45" s="108">
        <v>622</v>
      </c>
      <c r="K45" s="108">
        <v>575</v>
      </c>
      <c r="L45" s="108">
        <v>700</v>
      </c>
      <c r="M45" s="109">
        <v>712</v>
      </c>
    </row>
    <row r="46" spans="2:13" ht="27.75" customHeight="1" x14ac:dyDescent="0.2">
      <c r="B46" s="1280"/>
      <c r="C46" s="1281"/>
      <c r="D46" s="110"/>
      <c r="E46" s="1284" t="s">
        <v>36</v>
      </c>
      <c r="F46" s="1284"/>
      <c r="G46" s="1284"/>
      <c r="H46" s="1285"/>
      <c r="I46" s="107">
        <v>9</v>
      </c>
      <c r="J46" s="108">
        <v>7</v>
      </c>
      <c r="K46" s="108">
        <v>5</v>
      </c>
      <c r="L46" s="108">
        <v>4</v>
      </c>
      <c r="M46" s="109">
        <v>3</v>
      </c>
    </row>
    <row r="47" spans="2:13" ht="27.75" customHeight="1" x14ac:dyDescent="0.2">
      <c r="B47" s="1280"/>
      <c r="C47" s="1281"/>
      <c r="D47" s="111"/>
      <c r="E47" s="1294" t="s">
        <v>37</v>
      </c>
      <c r="F47" s="1295"/>
      <c r="G47" s="1295"/>
      <c r="H47" s="1296"/>
      <c r="I47" s="107" t="s">
        <v>526</v>
      </c>
      <c r="J47" s="108" t="s">
        <v>526</v>
      </c>
      <c r="K47" s="108" t="s">
        <v>526</v>
      </c>
      <c r="L47" s="108" t="s">
        <v>526</v>
      </c>
      <c r="M47" s="109" t="s">
        <v>526</v>
      </c>
    </row>
    <row r="48" spans="2:13" ht="27.75" customHeight="1" x14ac:dyDescent="0.2">
      <c r="B48" s="1280"/>
      <c r="C48" s="1281"/>
      <c r="D48" s="106"/>
      <c r="E48" s="1284" t="s">
        <v>38</v>
      </c>
      <c r="F48" s="1284"/>
      <c r="G48" s="1284"/>
      <c r="H48" s="1285"/>
      <c r="I48" s="107" t="s">
        <v>526</v>
      </c>
      <c r="J48" s="108" t="s">
        <v>526</v>
      </c>
      <c r="K48" s="108" t="s">
        <v>526</v>
      </c>
      <c r="L48" s="108" t="s">
        <v>526</v>
      </c>
      <c r="M48" s="109" t="s">
        <v>526</v>
      </c>
    </row>
    <row r="49" spans="2:13" ht="27.75" customHeight="1" x14ac:dyDescent="0.2">
      <c r="B49" s="1282"/>
      <c r="C49" s="1283"/>
      <c r="D49" s="106"/>
      <c r="E49" s="1284" t="s">
        <v>39</v>
      </c>
      <c r="F49" s="1284"/>
      <c r="G49" s="1284"/>
      <c r="H49" s="1285"/>
      <c r="I49" s="107" t="s">
        <v>526</v>
      </c>
      <c r="J49" s="108" t="s">
        <v>526</v>
      </c>
      <c r="K49" s="108" t="s">
        <v>526</v>
      </c>
      <c r="L49" s="108" t="s">
        <v>526</v>
      </c>
      <c r="M49" s="109" t="s">
        <v>526</v>
      </c>
    </row>
    <row r="50" spans="2:13" ht="27.75" customHeight="1" x14ac:dyDescent="0.2">
      <c r="B50" s="1278" t="s">
        <v>40</v>
      </c>
      <c r="C50" s="1279"/>
      <c r="D50" s="112"/>
      <c r="E50" s="1284" t="s">
        <v>41</v>
      </c>
      <c r="F50" s="1284"/>
      <c r="G50" s="1284"/>
      <c r="H50" s="1285"/>
      <c r="I50" s="107">
        <v>5775</v>
      </c>
      <c r="J50" s="108">
        <v>5540</v>
      </c>
      <c r="K50" s="108">
        <v>5571</v>
      </c>
      <c r="L50" s="108">
        <v>5423</v>
      </c>
      <c r="M50" s="109">
        <v>6077</v>
      </c>
    </row>
    <row r="51" spans="2:13" ht="27.75" customHeight="1" x14ac:dyDescent="0.2">
      <c r="B51" s="1280"/>
      <c r="C51" s="1281"/>
      <c r="D51" s="106"/>
      <c r="E51" s="1284" t="s">
        <v>42</v>
      </c>
      <c r="F51" s="1284"/>
      <c r="G51" s="1284"/>
      <c r="H51" s="1285"/>
      <c r="I51" s="107">
        <v>147</v>
      </c>
      <c r="J51" s="108">
        <v>130</v>
      </c>
      <c r="K51" s="108">
        <v>206</v>
      </c>
      <c r="L51" s="108">
        <v>266</v>
      </c>
      <c r="M51" s="109">
        <v>233</v>
      </c>
    </row>
    <row r="52" spans="2:13" ht="27.75" customHeight="1" x14ac:dyDescent="0.2">
      <c r="B52" s="1282"/>
      <c r="C52" s="1283"/>
      <c r="D52" s="106"/>
      <c r="E52" s="1284" t="s">
        <v>43</v>
      </c>
      <c r="F52" s="1284"/>
      <c r="G52" s="1284"/>
      <c r="H52" s="1285"/>
      <c r="I52" s="107">
        <v>15878</v>
      </c>
      <c r="J52" s="108">
        <v>16280</v>
      </c>
      <c r="K52" s="108">
        <v>17673</v>
      </c>
      <c r="L52" s="108">
        <v>17933</v>
      </c>
      <c r="M52" s="109">
        <v>17560</v>
      </c>
    </row>
    <row r="53" spans="2:13" ht="27.75" customHeight="1" thickBot="1" x14ac:dyDescent="0.25">
      <c r="B53" s="1286" t="s">
        <v>44</v>
      </c>
      <c r="C53" s="1287"/>
      <c r="D53" s="113"/>
      <c r="E53" s="1288" t="s">
        <v>45</v>
      </c>
      <c r="F53" s="1288"/>
      <c r="G53" s="1288"/>
      <c r="H53" s="1289"/>
      <c r="I53" s="114">
        <v>1124</v>
      </c>
      <c r="J53" s="115">
        <v>1463</v>
      </c>
      <c r="K53" s="115">
        <v>2054</v>
      </c>
      <c r="L53" s="115">
        <v>2278</v>
      </c>
      <c r="M53" s="116">
        <v>1667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iNYIu0XsPbh2WoQGjzelzmQ13ae3gK5EBCz22k7IT3LelWA7r6DKt7KkSR1xF3DC12TpA53OPsv6FPMBYungg==" saltValue="Gjt+UJb2BaWCSAr6M1W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569</v>
      </c>
      <c r="G54" s="125" t="s">
        <v>570</v>
      </c>
      <c r="H54" s="126" t="s">
        <v>571</v>
      </c>
    </row>
    <row r="55" spans="2:8" ht="52.5" customHeight="1" x14ac:dyDescent="0.2">
      <c r="B55" s="127"/>
      <c r="C55" s="1305" t="s">
        <v>48</v>
      </c>
      <c r="D55" s="1305"/>
      <c r="E55" s="1306"/>
      <c r="F55" s="128">
        <v>2916</v>
      </c>
      <c r="G55" s="128">
        <v>2593</v>
      </c>
      <c r="H55" s="129">
        <v>2784</v>
      </c>
    </row>
    <row r="56" spans="2:8" ht="52.5" customHeight="1" x14ac:dyDescent="0.2">
      <c r="B56" s="130"/>
      <c r="C56" s="1307" t="s">
        <v>49</v>
      </c>
      <c r="D56" s="1307"/>
      <c r="E56" s="1308"/>
      <c r="F56" s="131">
        <v>396</v>
      </c>
      <c r="G56" s="131">
        <v>396</v>
      </c>
      <c r="H56" s="132">
        <v>396</v>
      </c>
    </row>
    <row r="57" spans="2:8" ht="53.25" customHeight="1" x14ac:dyDescent="0.2">
      <c r="B57" s="130"/>
      <c r="C57" s="1309" t="s">
        <v>50</v>
      </c>
      <c r="D57" s="1309"/>
      <c r="E57" s="1310"/>
      <c r="F57" s="133">
        <v>3280</v>
      </c>
      <c r="G57" s="133">
        <v>3347</v>
      </c>
      <c r="H57" s="134">
        <v>3701</v>
      </c>
    </row>
    <row r="58" spans="2:8" ht="45.75" customHeight="1" x14ac:dyDescent="0.2">
      <c r="B58" s="135"/>
      <c r="C58" s="1297" t="s">
        <v>609</v>
      </c>
      <c r="D58" s="1298"/>
      <c r="E58" s="1299"/>
      <c r="F58" s="136">
        <v>1728</v>
      </c>
      <c r="G58" s="136">
        <v>1710</v>
      </c>
      <c r="H58" s="137">
        <v>1698</v>
      </c>
    </row>
    <row r="59" spans="2:8" ht="45.75" customHeight="1" x14ac:dyDescent="0.2">
      <c r="B59" s="135"/>
      <c r="C59" s="1297" t="s">
        <v>610</v>
      </c>
      <c r="D59" s="1298"/>
      <c r="E59" s="1299"/>
      <c r="F59" s="136">
        <v>735</v>
      </c>
      <c r="G59" s="136">
        <v>731</v>
      </c>
      <c r="H59" s="137">
        <v>1125</v>
      </c>
    </row>
    <row r="60" spans="2:8" ht="45.75" customHeight="1" x14ac:dyDescent="0.2">
      <c r="B60" s="135"/>
      <c r="C60" s="1297" t="s">
        <v>612</v>
      </c>
      <c r="D60" s="1298"/>
      <c r="E60" s="1299"/>
      <c r="F60" s="136">
        <v>246</v>
      </c>
      <c r="G60" s="136">
        <v>246</v>
      </c>
      <c r="H60" s="137">
        <v>246</v>
      </c>
    </row>
    <row r="61" spans="2:8" ht="45.75" customHeight="1" x14ac:dyDescent="0.2">
      <c r="B61" s="135"/>
      <c r="C61" s="1297" t="s">
        <v>613</v>
      </c>
      <c r="D61" s="1298"/>
      <c r="E61" s="1299"/>
      <c r="F61" s="136">
        <v>69</v>
      </c>
      <c r="G61" s="136">
        <v>205</v>
      </c>
      <c r="H61" s="137">
        <v>244</v>
      </c>
    </row>
    <row r="62" spans="2:8" ht="45.75" customHeight="1" thickBot="1" x14ac:dyDescent="0.25">
      <c r="B62" s="138"/>
      <c r="C62" s="1300" t="s">
        <v>611</v>
      </c>
      <c r="D62" s="1301"/>
      <c r="E62" s="1302"/>
      <c r="F62" s="139">
        <v>336</v>
      </c>
      <c r="G62" s="139">
        <v>270</v>
      </c>
      <c r="H62" s="140">
        <v>213</v>
      </c>
    </row>
    <row r="63" spans="2:8" ht="52.5" customHeight="1" thickBot="1" x14ac:dyDescent="0.25">
      <c r="B63" s="141"/>
      <c r="C63" s="1303" t="s">
        <v>51</v>
      </c>
      <c r="D63" s="1303"/>
      <c r="E63" s="1304"/>
      <c r="F63" s="142">
        <v>6592</v>
      </c>
      <c r="G63" s="142">
        <v>6337</v>
      </c>
      <c r="H63" s="143">
        <v>6881</v>
      </c>
    </row>
    <row r="64" spans="2:8" ht="15" customHeight="1" x14ac:dyDescent="0.2"/>
  </sheetData>
  <sheetProtection algorithmName="SHA-512" hashValue="UsmZOEMH+9RbVIYQR1/XhWCc9+nOodxUkYDmFLRR4rdWp7Wi4i0n/Q3sb0xqq72kg6dFIkNLiill0Taq643n/A==" saltValue="TAHrtHb2TtiXmEbNiibk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2" t="s">
        <v>624</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617</v>
      </c>
    </row>
    <row r="50" spans="1:109" ht="13.2" x14ac:dyDescent="0.2">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567</v>
      </c>
      <c r="BQ50" s="1325"/>
      <c r="BR50" s="1325"/>
      <c r="BS50" s="1325"/>
      <c r="BT50" s="1325"/>
      <c r="BU50" s="1325"/>
      <c r="BV50" s="1325"/>
      <c r="BW50" s="1325"/>
      <c r="BX50" s="1325" t="s">
        <v>568</v>
      </c>
      <c r="BY50" s="1325"/>
      <c r="BZ50" s="1325"/>
      <c r="CA50" s="1325"/>
      <c r="CB50" s="1325"/>
      <c r="CC50" s="1325"/>
      <c r="CD50" s="1325"/>
      <c r="CE50" s="1325"/>
      <c r="CF50" s="1325" t="s">
        <v>569</v>
      </c>
      <c r="CG50" s="1325"/>
      <c r="CH50" s="1325"/>
      <c r="CI50" s="1325"/>
      <c r="CJ50" s="1325"/>
      <c r="CK50" s="1325"/>
      <c r="CL50" s="1325"/>
      <c r="CM50" s="1325"/>
      <c r="CN50" s="1325" t="s">
        <v>570</v>
      </c>
      <c r="CO50" s="1325"/>
      <c r="CP50" s="1325"/>
      <c r="CQ50" s="1325"/>
      <c r="CR50" s="1325"/>
      <c r="CS50" s="1325"/>
      <c r="CT50" s="1325"/>
      <c r="CU50" s="1325"/>
      <c r="CV50" s="1325" t="s">
        <v>571</v>
      </c>
      <c r="CW50" s="1325"/>
      <c r="CX50" s="1325"/>
      <c r="CY50" s="1325"/>
      <c r="CZ50" s="1325"/>
      <c r="DA50" s="1325"/>
      <c r="DB50" s="1325"/>
      <c r="DC50" s="1325"/>
    </row>
    <row r="51" spans="1:109" ht="13.5" customHeight="1" x14ac:dyDescent="0.2">
      <c r="B51" s="397"/>
      <c r="G51" s="1326"/>
      <c r="H51" s="1326"/>
      <c r="I51" s="1329"/>
      <c r="J51" s="1329"/>
      <c r="K51" s="1327"/>
      <c r="L51" s="1327"/>
      <c r="M51" s="1327"/>
      <c r="N51" s="1327"/>
      <c r="AM51" s="406"/>
      <c r="AN51" s="1328" t="s">
        <v>618</v>
      </c>
      <c r="AO51" s="1328"/>
      <c r="AP51" s="1328"/>
      <c r="AQ51" s="1328"/>
      <c r="AR51" s="1328"/>
      <c r="AS51" s="1328"/>
      <c r="AT51" s="1328"/>
      <c r="AU51" s="1328"/>
      <c r="AV51" s="1328"/>
      <c r="AW51" s="1328"/>
      <c r="AX51" s="1328"/>
      <c r="AY51" s="1328"/>
      <c r="AZ51" s="1328"/>
      <c r="BA51" s="1328"/>
      <c r="BB51" s="1328" t="s">
        <v>619</v>
      </c>
      <c r="BC51" s="1328"/>
      <c r="BD51" s="1328"/>
      <c r="BE51" s="1328"/>
      <c r="BF51" s="1328"/>
      <c r="BG51" s="1328"/>
      <c r="BH51" s="1328"/>
      <c r="BI51" s="1328"/>
      <c r="BJ51" s="1328"/>
      <c r="BK51" s="1328"/>
      <c r="BL51" s="1328"/>
      <c r="BM51" s="1328"/>
      <c r="BN51" s="1328"/>
      <c r="BO51" s="1328"/>
      <c r="BP51" s="1311">
        <v>16.399999999999999</v>
      </c>
      <c r="BQ51" s="1311"/>
      <c r="BR51" s="1311"/>
      <c r="BS51" s="1311"/>
      <c r="BT51" s="1311"/>
      <c r="BU51" s="1311"/>
      <c r="BV51" s="1311"/>
      <c r="BW51" s="1311"/>
      <c r="BX51" s="1311">
        <v>21.4</v>
      </c>
      <c r="BY51" s="1311"/>
      <c r="BZ51" s="1311"/>
      <c r="CA51" s="1311"/>
      <c r="CB51" s="1311"/>
      <c r="CC51" s="1311"/>
      <c r="CD51" s="1311"/>
      <c r="CE51" s="1311"/>
      <c r="CF51" s="1311">
        <v>30.2</v>
      </c>
      <c r="CG51" s="1311"/>
      <c r="CH51" s="1311"/>
      <c r="CI51" s="1311"/>
      <c r="CJ51" s="1311"/>
      <c r="CK51" s="1311"/>
      <c r="CL51" s="1311"/>
      <c r="CM51" s="1311"/>
      <c r="CN51" s="1311">
        <v>33.1</v>
      </c>
      <c r="CO51" s="1311"/>
      <c r="CP51" s="1311"/>
      <c r="CQ51" s="1311"/>
      <c r="CR51" s="1311"/>
      <c r="CS51" s="1311"/>
      <c r="CT51" s="1311"/>
      <c r="CU51" s="1311"/>
      <c r="CV51" s="1311">
        <v>23.6</v>
      </c>
      <c r="CW51" s="1311"/>
      <c r="CX51" s="1311"/>
      <c r="CY51" s="1311"/>
      <c r="CZ51" s="1311"/>
      <c r="DA51" s="1311"/>
      <c r="DB51" s="1311"/>
      <c r="DC51" s="1311"/>
    </row>
    <row r="52" spans="1:109" ht="13.2" x14ac:dyDescent="0.2">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620</v>
      </c>
      <c r="BC53" s="1328"/>
      <c r="BD53" s="1328"/>
      <c r="BE53" s="1328"/>
      <c r="BF53" s="1328"/>
      <c r="BG53" s="1328"/>
      <c r="BH53" s="1328"/>
      <c r="BI53" s="1328"/>
      <c r="BJ53" s="1328"/>
      <c r="BK53" s="1328"/>
      <c r="BL53" s="1328"/>
      <c r="BM53" s="1328"/>
      <c r="BN53" s="1328"/>
      <c r="BO53" s="1328"/>
      <c r="BP53" s="1311">
        <v>60.1</v>
      </c>
      <c r="BQ53" s="1311"/>
      <c r="BR53" s="1311"/>
      <c r="BS53" s="1311"/>
      <c r="BT53" s="1311"/>
      <c r="BU53" s="1311"/>
      <c r="BV53" s="1311"/>
      <c r="BW53" s="1311"/>
      <c r="BX53" s="1311">
        <v>61.3</v>
      </c>
      <c r="BY53" s="1311"/>
      <c r="BZ53" s="1311"/>
      <c r="CA53" s="1311"/>
      <c r="CB53" s="1311"/>
      <c r="CC53" s="1311"/>
      <c r="CD53" s="1311"/>
      <c r="CE53" s="1311"/>
      <c r="CF53" s="1311">
        <v>62.5</v>
      </c>
      <c r="CG53" s="1311"/>
      <c r="CH53" s="1311"/>
      <c r="CI53" s="1311"/>
      <c r="CJ53" s="1311"/>
      <c r="CK53" s="1311"/>
      <c r="CL53" s="1311"/>
      <c r="CM53" s="1311"/>
      <c r="CN53" s="1311">
        <v>59.1</v>
      </c>
      <c r="CO53" s="1311"/>
      <c r="CP53" s="1311"/>
      <c r="CQ53" s="1311"/>
      <c r="CR53" s="1311"/>
      <c r="CS53" s="1311"/>
      <c r="CT53" s="1311"/>
      <c r="CU53" s="1311"/>
      <c r="CV53" s="1311">
        <v>59.9</v>
      </c>
      <c r="CW53" s="1311"/>
      <c r="CX53" s="1311"/>
      <c r="CY53" s="1311"/>
      <c r="CZ53" s="1311"/>
      <c r="DA53" s="1311"/>
      <c r="DB53" s="1311"/>
      <c r="DC53" s="1311"/>
    </row>
    <row r="54" spans="1:109" ht="13.2" x14ac:dyDescent="0.2">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21"/>
      <c r="H55" s="1321"/>
      <c r="I55" s="1321"/>
      <c r="J55" s="1321"/>
      <c r="K55" s="1327"/>
      <c r="L55" s="1327"/>
      <c r="M55" s="1327"/>
      <c r="N55" s="1327"/>
      <c r="AN55" s="1325" t="s">
        <v>621</v>
      </c>
      <c r="AO55" s="1325"/>
      <c r="AP55" s="1325"/>
      <c r="AQ55" s="1325"/>
      <c r="AR55" s="1325"/>
      <c r="AS55" s="1325"/>
      <c r="AT55" s="1325"/>
      <c r="AU55" s="1325"/>
      <c r="AV55" s="1325"/>
      <c r="AW55" s="1325"/>
      <c r="AX55" s="1325"/>
      <c r="AY55" s="1325"/>
      <c r="AZ55" s="1325"/>
      <c r="BA55" s="1325"/>
      <c r="BB55" s="1328" t="s">
        <v>619</v>
      </c>
      <c r="BC55" s="1328"/>
      <c r="BD55" s="1328"/>
      <c r="BE55" s="1328"/>
      <c r="BF55" s="1328"/>
      <c r="BG55" s="1328"/>
      <c r="BH55" s="1328"/>
      <c r="BI55" s="1328"/>
      <c r="BJ55" s="1328"/>
      <c r="BK55" s="1328"/>
      <c r="BL55" s="1328"/>
      <c r="BM55" s="1328"/>
      <c r="BN55" s="1328"/>
      <c r="BO55" s="1328"/>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ht="13.2" x14ac:dyDescent="0.2">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620</v>
      </c>
      <c r="BC57" s="1328"/>
      <c r="BD57" s="1328"/>
      <c r="BE57" s="1328"/>
      <c r="BF57" s="1328"/>
      <c r="BG57" s="1328"/>
      <c r="BH57" s="1328"/>
      <c r="BI57" s="1328"/>
      <c r="BJ57" s="1328"/>
      <c r="BK57" s="1328"/>
      <c r="BL57" s="1328"/>
      <c r="BM57" s="1328"/>
      <c r="BN57" s="1328"/>
      <c r="BO57" s="1328"/>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ht="13.2" x14ac:dyDescent="0.2">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622</v>
      </c>
    </row>
    <row r="64" spans="1:109" ht="13.2" x14ac:dyDescent="0.2">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2" t="s">
        <v>625</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2" x14ac:dyDescent="0.2">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2" x14ac:dyDescent="0.2">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2" x14ac:dyDescent="0.2">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2" x14ac:dyDescent="0.2">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617</v>
      </c>
    </row>
    <row r="72" spans="2:107" ht="13.2" x14ac:dyDescent="0.2">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567</v>
      </c>
      <c r="BQ72" s="1325"/>
      <c r="BR72" s="1325"/>
      <c r="BS72" s="1325"/>
      <c r="BT72" s="1325"/>
      <c r="BU72" s="1325"/>
      <c r="BV72" s="1325"/>
      <c r="BW72" s="1325"/>
      <c r="BX72" s="1325" t="s">
        <v>568</v>
      </c>
      <c r="BY72" s="1325"/>
      <c r="BZ72" s="1325"/>
      <c r="CA72" s="1325"/>
      <c r="CB72" s="1325"/>
      <c r="CC72" s="1325"/>
      <c r="CD72" s="1325"/>
      <c r="CE72" s="1325"/>
      <c r="CF72" s="1325" t="s">
        <v>569</v>
      </c>
      <c r="CG72" s="1325"/>
      <c r="CH72" s="1325"/>
      <c r="CI72" s="1325"/>
      <c r="CJ72" s="1325"/>
      <c r="CK72" s="1325"/>
      <c r="CL72" s="1325"/>
      <c r="CM72" s="1325"/>
      <c r="CN72" s="1325" t="s">
        <v>570</v>
      </c>
      <c r="CO72" s="1325"/>
      <c r="CP72" s="1325"/>
      <c r="CQ72" s="1325"/>
      <c r="CR72" s="1325"/>
      <c r="CS72" s="1325"/>
      <c r="CT72" s="1325"/>
      <c r="CU72" s="1325"/>
      <c r="CV72" s="1325" t="s">
        <v>571</v>
      </c>
      <c r="CW72" s="1325"/>
      <c r="CX72" s="1325"/>
      <c r="CY72" s="1325"/>
      <c r="CZ72" s="1325"/>
      <c r="DA72" s="1325"/>
      <c r="DB72" s="1325"/>
      <c r="DC72" s="1325"/>
    </row>
    <row r="73" spans="2:107" ht="13.2" x14ac:dyDescent="0.2">
      <c r="B73" s="397"/>
      <c r="G73" s="1326"/>
      <c r="H73" s="1326"/>
      <c r="I73" s="1326"/>
      <c r="J73" s="1326"/>
      <c r="K73" s="1331"/>
      <c r="L73" s="1331"/>
      <c r="M73" s="1331"/>
      <c r="N73" s="1331"/>
      <c r="AM73" s="406"/>
      <c r="AN73" s="1328" t="s">
        <v>618</v>
      </c>
      <c r="AO73" s="1328"/>
      <c r="AP73" s="1328"/>
      <c r="AQ73" s="1328"/>
      <c r="AR73" s="1328"/>
      <c r="AS73" s="1328"/>
      <c r="AT73" s="1328"/>
      <c r="AU73" s="1328"/>
      <c r="AV73" s="1328"/>
      <c r="AW73" s="1328"/>
      <c r="AX73" s="1328"/>
      <c r="AY73" s="1328"/>
      <c r="AZ73" s="1328"/>
      <c r="BA73" s="1328"/>
      <c r="BB73" s="1328" t="s">
        <v>619</v>
      </c>
      <c r="BC73" s="1328"/>
      <c r="BD73" s="1328"/>
      <c r="BE73" s="1328"/>
      <c r="BF73" s="1328"/>
      <c r="BG73" s="1328"/>
      <c r="BH73" s="1328"/>
      <c r="BI73" s="1328"/>
      <c r="BJ73" s="1328"/>
      <c r="BK73" s="1328"/>
      <c r="BL73" s="1328"/>
      <c r="BM73" s="1328"/>
      <c r="BN73" s="1328"/>
      <c r="BO73" s="1328"/>
      <c r="BP73" s="1311">
        <v>16.399999999999999</v>
      </c>
      <c r="BQ73" s="1311"/>
      <c r="BR73" s="1311"/>
      <c r="BS73" s="1311"/>
      <c r="BT73" s="1311"/>
      <c r="BU73" s="1311"/>
      <c r="BV73" s="1311"/>
      <c r="BW73" s="1311"/>
      <c r="BX73" s="1311">
        <v>21.4</v>
      </c>
      <c r="BY73" s="1311"/>
      <c r="BZ73" s="1311"/>
      <c r="CA73" s="1311"/>
      <c r="CB73" s="1311"/>
      <c r="CC73" s="1311"/>
      <c r="CD73" s="1311"/>
      <c r="CE73" s="1311"/>
      <c r="CF73" s="1311">
        <v>30.2</v>
      </c>
      <c r="CG73" s="1311"/>
      <c r="CH73" s="1311"/>
      <c r="CI73" s="1311"/>
      <c r="CJ73" s="1311"/>
      <c r="CK73" s="1311"/>
      <c r="CL73" s="1311"/>
      <c r="CM73" s="1311"/>
      <c r="CN73" s="1311">
        <v>33.1</v>
      </c>
      <c r="CO73" s="1311"/>
      <c r="CP73" s="1311"/>
      <c r="CQ73" s="1311"/>
      <c r="CR73" s="1311"/>
      <c r="CS73" s="1311"/>
      <c r="CT73" s="1311"/>
      <c r="CU73" s="1311"/>
      <c r="CV73" s="1311">
        <v>23.6</v>
      </c>
      <c r="CW73" s="1311"/>
      <c r="CX73" s="1311"/>
      <c r="CY73" s="1311"/>
      <c r="CZ73" s="1311"/>
      <c r="DA73" s="1311"/>
      <c r="DB73" s="1311"/>
      <c r="DC73" s="1311"/>
    </row>
    <row r="74" spans="2:107" ht="13.2" x14ac:dyDescent="0.2">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623</v>
      </c>
      <c r="BC75" s="1328"/>
      <c r="BD75" s="1328"/>
      <c r="BE75" s="1328"/>
      <c r="BF75" s="1328"/>
      <c r="BG75" s="1328"/>
      <c r="BH75" s="1328"/>
      <c r="BI75" s="1328"/>
      <c r="BJ75" s="1328"/>
      <c r="BK75" s="1328"/>
      <c r="BL75" s="1328"/>
      <c r="BM75" s="1328"/>
      <c r="BN75" s="1328"/>
      <c r="BO75" s="1328"/>
      <c r="BP75" s="1311">
        <v>10.7</v>
      </c>
      <c r="BQ75" s="1311"/>
      <c r="BR75" s="1311"/>
      <c r="BS75" s="1311"/>
      <c r="BT75" s="1311"/>
      <c r="BU75" s="1311"/>
      <c r="BV75" s="1311"/>
      <c r="BW75" s="1311"/>
      <c r="BX75" s="1311">
        <v>10</v>
      </c>
      <c r="BY75" s="1311"/>
      <c r="BZ75" s="1311"/>
      <c r="CA75" s="1311"/>
      <c r="CB75" s="1311"/>
      <c r="CC75" s="1311"/>
      <c r="CD75" s="1311"/>
      <c r="CE75" s="1311"/>
      <c r="CF75" s="1311">
        <v>9.4</v>
      </c>
      <c r="CG75" s="1311"/>
      <c r="CH75" s="1311"/>
      <c r="CI75" s="1311"/>
      <c r="CJ75" s="1311"/>
      <c r="CK75" s="1311"/>
      <c r="CL75" s="1311"/>
      <c r="CM75" s="1311"/>
      <c r="CN75" s="1311">
        <v>9</v>
      </c>
      <c r="CO75" s="1311"/>
      <c r="CP75" s="1311"/>
      <c r="CQ75" s="1311"/>
      <c r="CR75" s="1311"/>
      <c r="CS75" s="1311"/>
      <c r="CT75" s="1311"/>
      <c r="CU75" s="1311"/>
      <c r="CV75" s="1311">
        <v>8.1999999999999993</v>
      </c>
      <c r="CW75" s="1311"/>
      <c r="CX75" s="1311"/>
      <c r="CY75" s="1311"/>
      <c r="CZ75" s="1311"/>
      <c r="DA75" s="1311"/>
      <c r="DB75" s="1311"/>
      <c r="DC75" s="1311"/>
    </row>
    <row r="76" spans="2:107" ht="13.2" x14ac:dyDescent="0.2">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21"/>
      <c r="H77" s="1321"/>
      <c r="I77" s="1321"/>
      <c r="J77" s="1321"/>
      <c r="K77" s="1331"/>
      <c r="L77" s="1331"/>
      <c r="M77" s="1331"/>
      <c r="N77" s="1331"/>
      <c r="AN77" s="1325" t="s">
        <v>621</v>
      </c>
      <c r="AO77" s="1325"/>
      <c r="AP77" s="1325"/>
      <c r="AQ77" s="1325"/>
      <c r="AR77" s="1325"/>
      <c r="AS77" s="1325"/>
      <c r="AT77" s="1325"/>
      <c r="AU77" s="1325"/>
      <c r="AV77" s="1325"/>
      <c r="AW77" s="1325"/>
      <c r="AX77" s="1325"/>
      <c r="AY77" s="1325"/>
      <c r="AZ77" s="1325"/>
      <c r="BA77" s="1325"/>
      <c r="BB77" s="1328" t="s">
        <v>619</v>
      </c>
      <c r="BC77" s="1328"/>
      <c r="BD77" s="1328"/>
      <c r="BE77" s="1328"/>
      <c r="BF77" s="1328"/>
      <c r="BG77" s="1328"/>
      <c r="BH77" s="1328"/>
      <c r="BI77" s="1328"/>
      <c r="BJ77" s="1328"/>
      <c r="BK77" s="1328"/>
      <c r="BL77" s="1328"/>
      <c r="BM77" s="1328"/>
      <c r="BN77" s="1328"/>
      <c r="BO77" s="1328"/>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ht="13.2" x14ac:dyDescent="0.2">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623</v>
      </c>
      <c r="BC79" s="1328"/>
      <c r="BD79" s="1328"/>
      <c r="BE79" s="1328"/>
      <c r="BF79" s="1328"/>
      <c r="BG79" s="1328"/>
      <c r="BH79" s="1328"/>
      <c r="BI79" s="1328"/>
      <c r="BJ79" s="1328"/>
      <c r="BK79" s="1328"/>
      <c r="BL79" s="1328"/>
      <c r="BM79" s="1328"/>
      <c r="BN79" s="1328"/>
      <c r="BO79" s="1328"/>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ht="13.2" x14ac:dyDescent="0.2">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Y4sJZR/pMLQfz9JWbTUEefCCMhyTBBIVt0xxVnr/iTxUBfSYKG6w+jGwWdyJerTX7DeJP32mCY5dlICAc5kaYA==" saltValue="GfQzexXollQ/1RTpXiVO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bynclLSM5NEIbDDcB4HctsaokQv0j68YuP6tuIMQ9gbLxDmSS2MnL8LyV1uW5/haT2HDhEyMAB3WR/If3FBUrA==" saltValue="weP9SUCKK3kbesYp0zzb3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Edr1F2YjSQauTuPuiDgf6+YzLleDt7zyB6J4HOTOjGc3+HS/iRMCSqP4tDH1+cTU8XFtAjVwAaz1mRbKb0lKtw==" saltValue="LVhFLDzsenM0vFzO4vHRn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32863</v>
      </c>
      <c r="E3" s="162"/>
      <c r="F3" s="163">
        <v>65876</v>
      </c>
      <c r="G3" s="164"/>
      <c r="H3" s="165"/>
    </row>
    <row r="4" spans="1:8" x14ac:dyDescent="0.2">
      <c r="A4" s="166"/>
      <c r="B4" s="167"/>
      <c r="C4" s="168"/>
      <c r="D4" s="169">
        <v>22116</v>
      </c>
      <c r="E4" s="170"/>
      <c r="F4" s="171">
        <v>36484</v>
      </c>
      <c r="G4" s="172"/>
      <c r="H4" s="173"/>
    </row>
    <row r="5" spans="1:8" x14ac:dyDescent="0.2">
      <c r="A5" s="154" t="s">
        <v>559</v>
      </c>
      <c r="B5" s="159"/>
      <c r="C5" s="160"/>
      <c r="D5" s="161">
        <v>74280</v>
      </c>
      <c r="E5" s="162"/>
      <c r="F5" s="163">
        <v>68468</v>
      </c>
      <c r="G5" s="164"/>
      <c r="H5" s="165"/>
    </row>
    <row r="6" spans="1:8" x14ac:dyDescent="0.2">
      <c r="A6" s="166"/>
      <c r="B6" s="167"/>
      <c r="C6" s="168"/>
      <c r="D6" s="169">
        <v>58188</v>
      </c>
      <c r="E6" s="170"/>
      <c r="F6" s="171">
        <v>34140</v>
      </c>
      <c r="G6" s="172"/>
      <c r="H6" s="173"/>
    </row>
    <row r="7" spans="1:8" x14ac:dyDescent="0.2">
      <c r="A7" s="154" t="s">
        <v>560</v>
      </c>
      <c r="B7" s="159"/>
      <c r="C7" s="160"/>
      <c r="D7" s="161">
        <v>157815</v>
      </c>
      <c r="E7" s="162"/>
      <c r="F7" s="163">
        <v>69729</v>
      </c>
      <c r="G7" s="164"/>
      <c r="H7" s="165"/>
    </row>
    <row r="8" spans="1:8" x14ac:dyDescent="0.2">
      <c r="A8" s="166"/>
      <c r="B8" s="167"/>
      <c r="C8" s="168"/>
      <c r="D8" s="169">
        <v>128165</v>
      </c>
      <c r="E8" s="170"/>
      <c r="F8" s="171">
        <v>38908</v>
      </c>
      <c r="G8" s="172"/>
      <c r="H8" s="173"/>
    </row>
    <row r="9" spans="1:8" x14ac:dyDescent="0.2">
      <c r="A9" s="154" t="s">
        <v>561</v>
      </c>
      <c r="B9" s="159"/>
      <c r="C9" s="160"/>
      <c r="D9" s="161">
        <v>125143</v>
      </c>
      <c r="E9" s="162"/>
      <c r="F9" s="163">
        <v>74581</v>
      </c>
      <c r="G9" s="164"/>
      <c r="H9" s="165"/>
    </row>
    <row r="10" spans="1:8" x14ac:dyDescent="0.2">
      <c r="A10" s="166"/>
      <c r="B10" s="167"/>
      <c r="C10" s="168"/>
      <c r="D10" s="169">
        <v>97943</v>
      </c>
      <c r="E10" s="170"/>
      <c r="F10" s="171">
        <v>41563</v>
      </c>
      <c r="G10" s="172"/>
      <c r="H10" s="173"/>
    </row>
    <row r="11" spans="1:8" x14ac:dyDescent="0.2">
      <c r="A11" s="154" t="s">
        <v>562</v>
      </c>
      <c r="B11" s="159"/>
      <c r="C11" s="160"/>
      <c r="D11" s="161">
        <v>78588</v>
      </c>
      <c r="E11" s="162"/>
      <c r="F11" s="163">
        <v>76347</v>
      </c>
      <c r="G11" s="164"/>
      <c r="H11" s="165"/>
    </row>
    <row r="12" spans="1:8" x14ac:dyDescent="0.2">
      <c r="A12" s="166"/>
      <c r="B12" s="167"/>
      <c r="C12" s="174"/>
      <c r="D12" s="169">
        <v>42577</v>
      </c>
      <c r="E12" s="170"/>
      <c r="F12" s="171">
        <v>41762</v>
      </c>
      <c r="G12" s="172"/>
      <c r="H12" s="173"/>
    </row>
    <row r="13" spans="1:8" x14ac:dyDescent="0.2">
      <c r="A13" s="154"/>
      <c r="B13" s="159"/>
      <c r="C13" s="175"/>
      <c r="D13" s="176">
        <v>93738</v>
      </c>
      <c r="E13" s="177"/>
      <c r="F13" s="178">
        <v>71000</v>
      </c>
      <c r="G13" s="179"/>
      <c r="H13" s="165"/>
    </row>
    <row r="14" spans="1:8" x14ac:dyDescent="0.2">
      <c r="A14" s="166"/>
      <c r="B14" s="167"/>
      <c r="C14" s="168"/>
      <c r="D14" s="169">
        <v>69798</v>
      </c>
      <c r="E14" s="170"/>
      <c r="F14" s="171">
        <v>38571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6.97</v>
      </c>
      <c r="C19" s="180">
        <f>ROUND(VALUE(SUBSTITUTE(実質収支比率等に係る経年分析!G$48,"▲","-")),2)</f>
        <v>12.51</v>
      </c>
      <c r="D19" s="180">
        <f>ROUND(VALUE(SUBSTITUTE(実質収支比率等に係る経年分析!H$48,"▲","-")),2)</f>
        <v>9.9499999999999993</v>
      </c>
      <c r="E19" s="180">
        <f>ROUND(VALUE(SUBSTITUTE(実質収支比率等に係る経年分析!I$48,"▲","-")),2)</f>
        <v>15.16</v>
      </c>
      <c r="F19" s="180">
        <f>ROUND(VALUE(SUBSTITUTE(実質収支比率等に係る経年分析!J$48,"▲","-")),2)</f>
        <v>16.39</v>
      </c>
    </row>
    <row r="20" spans="1:11" x14ac:dyDescent="0.2">
      <c r="A20" s="180" t="s">
        <v>55</v>
      </c>
      <c r="B20" s="180">
        <f>ROUND(VALUE(SUBSTITUTE(実質収支比率等に係る経年分析!F$47,"▲","-")),2)</f>
        <v>43.07</v>
      </c>
      <c r="C20" s="180">
        <f>ROUND(VALUE(SUBSTITUTE(実質収支比率等に係る経年分析!G$47,"▲","-")),2)</f>
        <v>38.020000000000003</v>
      </c>
      <c r="D20" s="180">
        <f>ROUND(VALUE(SUBSTITUTE(実質収支比率等に係る経年分析!H$47,"▲","-")),2)</f>
        <v>35.44</v>
      </c>
      <c r="E20" s="180">
        <f>ROUND(VALUE(SUBSTITUTE(実質収支比率等に係る経年分析!I$47,"▲","-")),2)</f>
        <v>31.66</v>
      </c>
      <c r="F20" s="180">
        <f>ROUND(VALUE(SUBSTITUTE(実質収支比率等に係る経年分析!J$47,"▲","-")),2)</f>
        <v>33.369999999999997</v>
      </c>
    </row>
    <row r="21" spans="1:11" x14ac:dyDescent="0.2">
      <c r="A21" s="180" t="s">
        <v>56</v>
      </c>
      <c r="B21" s="180">
        <f>IF(ISNUMBER(VALUE(SUBSTITUTE(実質収支比率等に係る経年分析!F$49,"▲","-"))),ROUND(VALUE(SUBSTITUTE(実質収支比率等に係る経年分析!F$49,"▲","-")),2),NA())</f>
        <v>-2.0099999999999998</v>
      </c>
      <c r="C21" s="180">
        <f>IF(ISNUMBER(VALUE(SUBSTITUTE(実質収支比率等に係る経年分析!G$49,"▲","-"))),ROUND(VALUE(SUBSTITUTE(実質収支比率等に係る経年分析!G$49,"▲","-")),2),NA())</f>
        <v>0.47</v>
      </c>
      <c r="D21" s="180">
        <f>IF(ISNUMBER(VALUE(SUBSTITUTE(実質収支比率等に係る経年分析!H$49,"▲","-"))),ROUND(VALUE(SUBSTITUTE(実質収支比率等に係る経年分析!H$49,"▲","-")),2),NA())</f>
        <v>-5.07</v>
      </c>
      <c r="E21" s="180">
        <f>IF(ISNUMBER(VALUE(SUBSTITUTE(実質収支比率等に係る経年分析!I$49,"▲","-"))),ROUND(VALUE(SUBSTITUTE(実質収支比率等に係る経年分析!I$49,"▲","-")),2),NA())</f>
        <v>1.23</v>
      </c>
      <c r="F21" s="180">
        <f>IF(ISNUMBER(VALUE(SUBSTITUTE(実質収支比率等に係る経年分析!J$49,"▲","-"))),ROUND(VALUE(SUBSTITUTE(実質収支比率等に係る経年分析!J$49,"▲","-")),2),NA())</f>
        <v>3.79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1.56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2">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1.53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0.33</v>
      </c>
    </row>
    <row r="31" spans="1:11" x14ac:dyDescent="0.2">
      <c r="A31" s="181" t="str">
        <f>IF(連結実質赤字比率に係る赤字・黒字の構成分析!C$39="",NA(),連結実質赤字比率に係る赤字・黒字の構成分析!C$39)</f>
        <v>田富よし原処理センター事業特別会計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0.55000000000000004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2">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2">
      <c r="A33" s="181" t="str">
        <f>IF(連結実質赤字比率に係る赤字・黒字の構成分析!C$37="",NA(),連結実質赤字比率に係る赤字・黒字の構成分析!C$37)</f>
        <v>簡易水道事業会計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1.57</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v>
      </c>
    </row>
    <row r="35" spans="1:16" x14ac:dyDescent="0.2">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4.6399999999999997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1422</v>
      </c>
      <c r="E42" s="182"/>
      <c r="F42" s="182"/>
      <c r="G42" s="182">
        <f>'実質公債費比率（分子）の構造'!L$52</f>
        <v>1431</v>
      </c>
      <c r="H42" s="182"/>
      <c r="I42" s="182"/>
      <c r="J42" s="182">
        <f>'実質公債費比率（分子）の構造'!M$52</f>
        <v>1451</v>
      </c>
      <c r="K42" s="182"/>
      <c r="L42" s="182"/>
      <c r="M42" s="182">
        <f>'実質公債費比率（分子）の構造'!N$52</f>
        <v>1349</v>
      </c>
      <c r="N42" s="182"/>
      <c r="O42" s="182"/>
      <c r="P42" s="182">
        <f>'実質公債費比率（分子）の構造'!O$52</f>
        <v>1327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2">
      <c r="A44" s="182" t="s">
        <v>65</v>
      </c>
      <c r="B44" s="182">
        <f>'実質公債費比率（分子）の構造'!K$50</f>
        <v>19</v>
      </c>
      <c r="C44" s="182"/>
      <c r="D44" s="182"/>
      <c r="E44" s="182">
        <f>'実質公債費比率（分子）の構造'!L$50</f>
        <v>17</v>
      </c>
      <c r="F44" s="182"/>
      <c r="G44" s="182"/>
      <c r="H44" s="182">
        <f>'実質公債費比率（分子）の構造'!M$50</f>
        <v>14</v>
      </c>
      <c r="I44" s="182"/>
      <c r="J44" s="182"/>
      <c r="K44" s="182">
        <f>'実質公債費比率（分子）の構造'!N$50</f>
        <v>13</v>
      </c>
      <c r="L44" s="182"/>
      <c r="M44" s="182"/>
      <c r="N44" s="182">
        <f>'実質公債費比率（分子）の構造'!O$50</f>
        <v>12</v>
      </c>
      <c r="O44" s="182"/>
      <c r="P44" s="182"/>
    </row>
    <row r="45" spans="1:16" x14ac:dyDescent="0.2">
      <c r="A45" s="182" t="s">
        <v>66</v>
      </c>
      <c r="B45" s="182">
        <f>'実質公債費比率（分子）の構造'!K$49</f>
        <v>52</v>
      </c>
      <c r="C45" s="182"/>
      <c r="D45" s="182"/>
      <c r="E45" s="182">
        <f>'実質公債費比率（分子）の構造'!L$49</f>
        <v>52</v>
      </c>
      <c r="F45" s="182"/>
      <c r="G45" s="182"/>
      <c r="H45" s="182">
        <f>'実質公債費比率（分子）の構造'!M$49</f>
        <v>61</v>
      </c>
      <c r="I45" s="182"/>
      <c r="J45" s="182"/>
      <c r="K45" s="182">
        <f>'実質公債費比率（分子）の構造'!N$49</f>
        <v>74</v>
      </c>
      <c r="L45" s="182"/>
      <c r="M45" s="182"/>
      <c r="N45" s="182">
        <f>'実質公債費比率（分子）の構造'!O$49</f>
        <v>75</v>
      </c>
      <c r="O45" s="182"/>
      <c r="P45" s="182"/>
    </row>
    <row r="46" spans="1:16" x14ac:dyDescent="0.2">
      <c r="A46" s="182" t="s">
        <v>67</v>
      </c>
      <c r="B46" s="182">
        <f>'実質公債費比率（分子）の構造'!K$48</f>
        <v>731</v>
      </c>
      <c r="C46" s="182"/>
      <c r="D46" s="182"/>
      <c r="E46" s="182">
        <f>'実質公債費比率（分子）の構造'!L$48</f>
        <v>797</v>
      </c>
      <c r="F46" s="182"/>
      <c r="G46" s="182"/>
      <c r="H46" s="182">
        <f>'実質公債費比率（分子）の構造'!M$48</f>
        <v>741</v>
      </c>
      <c r="I46" s="182"/>
      <c r="J46" s="182"/>
      <c r="K46" s="182">
        <f>'実質公債費比率（分子）の構造'!N$48</f>
        <v>603</v>
      </c>
      <c r="L46" s="182"/>
      <c r="M46" s="182"/>
      <c r="N46" s="182">
        <f>'実質公債費比率（分子）の構造'!O$48</f>
        <v>485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1284</v>
      </c>
      <c r="C49" s="182"/>
      <c r="D49" s="182"/>
      <c r="E49" s="182">
        <f>'実質公債費比率（分子）の構造'!L$45</f>
        <v>1237</v>
      </c>
      <c r="F49" s="182"/>
      <c r="G49" s="182"/>
      <c r="H49" s="182">
        <f>'実質公債費比率（分子）の構造'!M$45</f>
        <v>1226</v>
      </c>
      <c r="I49" s="182"/>
      <c r="J49" s="182"/>
      <c r="K49" s="182">
        <f>'実質公債費比率（分子）の構造'!N$45</f>
        <v>1259</v>
      </c>
      <c r="L49" s="182"/>
      <c r="M49" s="182"/>
      <c r="N49" s="182">
        <f>'実質公債費比率（分子）の構造'!O$45</f>
        <v>1272</v>
      </c>
      <c r="O49" s="182"/>
      <c r="P49" s="182"/>
    </row>
    <row r="50" spans="1:16" x14ac:dyDescent="0.2">
      <c r="A50" s="182" t="s">
        <v>71</v>
      </c>
      <c r="B50" s="182" t="e">
        <f>NA()</f>
        <v>#N/A</v>
      </c>
      <c r="C50" s="182">
        <f>IF(ISNUMBER('実質公債費比率（分子）の構造'!K$53),'実質公債費比率（分子）の構造'!K$53,NA())</f>
        <v>664</v>
      </c>
      <c r="D50" s="182" t="e">
        <f>NA()</f>
        <v>#N/A</v>
      </c>
      <c r="E50" s="182" t="e">
        <f>NA()</f>
        <v>#N/A</v>
      </c>
      <c r="F50" s="182">
        <f>IF(ISNUMBER('実質公債費比率（分子）の構造'!L$53),'実質公債費比率（分子）の構造'!L$53,NA())</f>
        <v>672</v>
      </c>
      <c r="G50" s="182" t="e">
        <f>NA()</f>
        <v>#N/A</v>
      </c>
      <c r="H50" s="182" t="e">
        <f>NA()</f>
        <v>#N/A</v>
      </c>
      <c r="I50" s="182">
        <f>IF(ISNUMBER('実質公債費比率（分子）の構造'!M$53),'実質公債費比率（分子）の構造'!M$53,NA())</f>
        <v>591</v>
      </c>
      <c r="J50" s="182" t="e">
        <f>NA()</f>
        <v>#N/A</v>
      </c>
      <c r="K50" s="182" t="e">
        <f>NA()</f>
        <v>#N/A</v>
      </c>
      <c r="L50" s="182">
        <f>IF(ISNUMBER('実質公債費比率（分子）の構造'!N$53),'実質公債費比率（分子）の構造'!N$53,NA())</f>
        <v>600</v>
      </c>
      <c r="M50" s="182" t="e">
        <f>NA()</f>
        <v>#N/A</v>
      </c>
      <c r="N50" s="182" t="e">
        <f>NA()</f>
        <v>#N/A</v>
      </c>
      <c r="O50" s="182">
        <f>IF(ISNUMBER('実質公債費比率（分子）の構造'!O$53),'実質公債費比率（分子）の構造'!O$53,NA())</f>
        <v>517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15878</v>
      </c>
      <c r="E56" s="181"/>
      <c r="F56" s="181"/>
      <c r="G56" s="181">
        <f>'将来負担比率（分子）の構造'!J$52</f>
        <v>16280</v>
      </c>
      <c r="H56" s="181"/>
      <c r="I56" s="181"/>
      <c r="J56" s="181">
        <f>'将来負担比率（分子）の構造'!K$52</f>
        <v>17673</v>
      </c>
      <c r="K56" s="181"/>
      <c r="L56" s="181"/>
      <c r="M56" s="181">
        <f>'将来負担比率（分子）の構造'!L$52</f>
        <v>17933</v>
      </c>
      <c r="N56" s="181"/>
      <c r="O56" s="181"/>
      <c r="P56" s="181">
        <f>'将来負担比率（分子）の構造'!M$52</f>
        <v>17560</v>
      </c>
    </row>
    <row r="57" spans="1:16" x14ac:dyDescent="0.2">
      <c r="A57" s="181" t="s">
        <v>42</v>
      </c>
      <c r="B57" s="181"/>
      <c r="C57" s="181"/>
      <c r="D57" s="181">
        <f>'将来負担比率（分子）の構造'!I$51</f>
        <v>147</v>
      </c>
      <c r="E57" s="181"/>
      <c r="F57" s="181"/>
      <c r="G57" s="181">
        <f>'将来負担比率（分子）の構造'!J$51</f>
        <v>130</v>
      </c>
      <c r="H57" s="181"/>
      <c r="I57" s="181"/>
      <c r="J57" s="181">
        <f>'将来負担比率（分子）の構造'!K$51</f>
        <v>206</v>
      </c>
      <c r="K57" s="181"/>
      <c r="L57" s="181"/>
      <c r="M57" s="181">
        <f>'将来負担比率（分子）の構造'!L$51</f>
        <v>266</v>
      </c>
      <c r="N57" s="181"/>
      <c r="O57" s="181"/>
      <c r="P57" s="181">
        <f>'将来負担比率（分子）の構造'!M$51</f>
        <v>233</v>
      </c>
    </row>
    <row r="58" spans="1:16" x14ac:dyDescent="0.2">
      <c r="A58" s="181" t="s">
        <v>41</v>
      </c>
      <c r="B58" s="181"/>
      <c r="C58" s="181"/>
      <c r="D58" s="181">
        <f>'将来負担比率（分子）の構造'!I$50</f>
        <v>5775</v>
      </c>
      <c r="E58" s="181"/>
      <c r="F58" s="181"/>
      <c r="G58" s="181">
        <f>'将来負担比率（分子）の構造'!J$50</f>
        <v>5540</v>
      </c>
      <c r="H58" s="181"/>
      <c r="I58" s="181"/>
      <c r="J58" s="181">
        <f>'将来負担比率（分子）の構造'!K$50</f>
        <v>5571</v>
      </c>
      <c r="K58" s="181"/>
      <c r="L58" s="181"/>
      <c r="M58" s="181">
        <f>'将来負担比率（分子）の構造'!L$50</f>
        <v>5423</v>
      </c>
      <c r="N58" s="181"/>
      <c r="O58" s="181"/>
      <c r="P58" s="181">
        <f>'将来負担比率（分子）の構造'!M$50</f>
        <v>6077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9</v>
      </c>
      <c r="C61" s="181"/>
      <c r="D61" s="181"/>
      <c r="E61" s="181">
        <f>'将来負担比率（分子）の構造'!J$46</f>
        <v>7</v>
      </c>
      <c r="F61" s="181"/>
      <c r="G61" s="181"/>
      <c r="H61" s="181">
        <f>'将来負担比率（分子）の構造'!K$46</f>
        <v>5</v>
      </c>
      <c r="I61" s="181"/>
      <c r="J61" s="181"/>
      <c r="K61" s="181">
        <f>'将来負担比率（分子）の構造'!L$46</f>
        <v>4</v>
      </c>
      <c r="L61" s="181"/>
      <c r="M61" s="181"/>
      <c r="N61" s="181">
        <f>'将来負担比率（分子）の構造'!M$46</f>
        <v>3</v>
      </c>
      <c r="O61" s="181"/>
      <c r="P61" s="181"/>
    </row>
    <row r="62" spans="1:16" x14ac:dyDescent="0.2">
      <c r="A62" s="181" t="s">
        <v>35</v>
      </c>
      <c r="B62" s="181">
        <f>'将来負担比率（分子）の構造'!I$45</f>
        <v>633</v>
      </c>
      <c r="C62" s="181"/>
      <c r="D62" s="181"/>
      <c r="E62" s="181">
        <f>'将来負担比率（分子）の構造'!J$45</f>
        <v>622</v>
      </c>
      <c r="F62" s="181"/>
      <c r="G62" s="181"/>
      <c r="H62" s="181">
        <f>'将来負担比率（分子）の構造'!K$45</f>
        <v>575</v>
      </c>
      <c r="I62" s="181"/>
      <c r="J62" s="181"/>
      <c r="K62" s="181">
        <f>'将来負担比率（分子）の構造'!L$45</f>
        <v>700</v>
      </c>
      <c r="L62" s="181"/>
      <c r="M62" s="181"/>
      <c r="N62" s="181">
        <f>'将来負担比率（分子）の構造'!M$45</f>
        <v>712</v>
      </c>
      <c r="O62" s="181"/>
      <c r="P62" s="181"/>
    </row>
    <row r="63" spans="1:16" x14ac:dyDescent="0.2">
      <c r="A63" s="181" t="s">
        <v>34</v>
      </c>
      <c r="B63" s="181">
        <f>'将来負担比率（分子）の構造'!I$44</f>
        <v>663</v>
      </c>
      <c r="C63" s="181"/>
      <c r="D63" s="181"/>
      <c r="E63" s="181">
        <f>'将来負担比率（分子）の構造'!J$44</f>
        <v>675</v>
      </c>
      <c r="F63" s="181"/>
      <c r="G63" s="181"/>
      <c r="H63" s="181">
        <f>'将来負担比率（分子）の構造'!K$44</f>
        <v>704</v>
      </c>
      <c r="I63" s="181"/>
      <c r="J63" s="181"/>
      <c r="K63" s="181">
        <f>'将来負担比率（分子）の構造'!L$44</f>
        <v>668</v>
      </c>
      <c r="L63" s="181"/>
      <c r="M63" s="181"/>
      <c r="N63" s="181">
        <f>'将来負担比率（分子）の構造'!M$44</f>
        <v>612</v>
      </c>
      <c r="O63" s="181"/>
      <c r="P63" s="181"/>
    </row>
    <row r="64" spans="1:16" x14ac:dyDescent="0.2">
      <c r="A64" s="181" t="s">
        <v>33</v>
      </c>
      <c r="B64" s="181">
        <f>'将来負担比率（分子）の構造'!I$43</f>
        <v>8283</v>
      </c>
      <c r="C64" s="181"/>
      <c r="D64" s="181"/>
      <c r="E64" s="181">
        <f>'将来負担比率（分子）の構造'!J$43</f>
        <v>8025</v>
      </c>
      <c r="F64" s="181"/>
      <c r="G64" s="181"/>
      <c r="H64" s="181">
        <f>'将来負担比率（分子）の構造'!K$43</f>
        <v>7763</v>
      </c>
      <c r="I64" s="181"/>
      <c r="J64" s="181"/>
      <c r="K64" s="181">
        <f>'将来負担比率（分子）の構造'!L$43</f>
        <v>7315</v>
      </c>
      <c r="L64" s="181"/>
      <c r="M64" s="181"/>
      <c r="N64" s="181">
        <f>'将来負担比率（分子）の構造'!M$43</f>
        <v>6804</v>
      </c>
      <c r="O64" s="181"/>
      <c r="P64" s="181"/>
    </row>
    <row r="65" spans="1:16" x14ac:dyDescent="0.2">
      <c r="A65" s="181" t="s">
        <v>32</v>
      </c>
      <c r="B65" s="181">
        <f>'将来負担比率（分子）の構造'!I$42</f>
        <v>187</v>
      </c>
      <c r="C65" s="181"/>
      <c r="D65" s="181"/>
      <c r="E65" s="181">
        <f>'将来負担比率（分子）の構造'!J$42</f>
        <v>171</v>
      </c>
      <c r="F65" s="181"/>
      <c r="G65" s="181"/>
      <c r="H65" s="181">
        <f>'将来負担比率（分子）の構造'!K$42</f>
        <v>157</v>
      </c>
      <c r="I65" s="181"/>
      <c r="J65" s="181"/>
      <c r="K65" s="181">
        <f>'将来負担比率（分子）の構造'!L$42</f>
        <v>145</v>
      </c>
      <c r="L65" s="181"/>
      <c r="M65" s="181"/>
      <c r="N65" s="181">
        <f>'将来負担比率（分子）の構造'!M$42</f>
        <v>133</v>
      </c>
      <c r="O65" s="181"/>
      <c r="P65" s="181"/>
    </row>
    <row r="66" spans="1:16" x14ac:dyDescent="0.2">
      <c r="A66" s="181" t="s">
        <v>31</v>
      </c>
      <c r="B66" s="181">
        <f>'将来負担比率（分子）の構造'!I$41</f>
        <v>13149</v>
      </c>
      <c r="C66" s="181"/>
      <c r="D66" s="181"/>
      <c r="E66" s="181">
        <f>'将来負担比率（分子）の構造'!J$41</f>
        <v>13914</v>
      </c>
      <c r="F66" s="181"/>
      <c r="G66" s="181"/>
      <c r="H66" s="181">
        <f>'将来負担比率（分子）の構造'!K$41</f>
        <v>16301</v>
      </c>
      <c r="I66" s="181"/>
      <c r="J66" s="181"/>
      <c r="K66" s="181">
        <f>'将来負担比率（分子）の構造'!L$41</f>
        <v>17068</v>
      </c>
      <c r="L66" s="181"/>
      <c r="M66" s="181"/>
      <c r="N66" s="181">
        <f>'将来負担比率（分子）の構造'!M$41</f>
        <v>17274</v>
      </c>
      <c r="O66" s="181"/>
      <c r="P66" s="181"/>
    </row>
    <row r="67" spans="1:16" x14ac:dyDescent="0.2">
      <c r="A67" s="181" t="s">
        <v>75</v>
      </c>
      <c r="B67" s="181" t="e">
        <f>NA()</f>
        <v>#N/A</v>
      </c>
      <c r="C67" s="181">
        <f>IF(ISNUMBER('将来負担比率（分子）の構造'!I$53), IF('将来負担比率（分子）の構造'!I$53 &lt; 0, 0, '将来負担比率（分子）の構造'!I$53), NA())</f>
        <v>1124</v>
      </c>
      <c r="D67" s="181" t="e">
        <f>NA()</f>
        <v>#N/A</v>
      </c>
      <c r="E67" s="181" t="e">
        <f>NA()</f>
        <v>#N/A</v>
      </c>
      <c r="F67" s="181">
        <f>IF(ISNUMBER('将来負担比率（分子）の構造'!J$53), IF('将来負担比率（分子）の構造'!J$53 &lt; 0, 0, '将来負担比率（分子）の構造'!J$53), NA())</f>
        <v>1463</v>
      </c>
      <c r="G67" s="181" t="e">
        <f>NA()</f>
        <v>#N/A</v>
      </c>
      <c r="H67" s="181" t="e">
        <f>NA()</f>
        <v>#N/A</v>
      </c>
      <c r="I67" s="181">
        <f>IF(ISNUMBER('将来負担比率（分子）の構造'!K$53), IF('将来負担比率（分子）の構造'!K$53 &lt; 0, 0, '将来負担比率（分子）の構造'!K$53), NA())</f>
        <v>2054</v>
      </c>
      <c r="J67" s="181" t="e">
        <f>NA()</f>
        <v>#N/A</v>
      </c>
      <c r="K67" s="181" t="e">
        <f>NA()</f>
        <v>#N/A</v>
      </c>
      <c r="L67" s="181">
        <f>IF(ISNUMBER('将来負担比率（分子）の構造'!L$53), IF('将来負担比率（分子）の構造'!L$53 &lt; 0, 0, '将来負担比率（分子）の構造'!L$53), NA())</f>
        <v>2278</v>
      </c>
      <c r="M67" s="181" t="e">
        <f>NA()</f>
        <v>#N/A</v>
      </c>
      <c r="N67" s="181" t="e">
        <f>NA()</f>
        <v>#N/A</v>
      </c>
      <c r="O67" s="181">
        <f>IF(ISNUMBER('将来負担比率（分子）の構造'!M$53), IF('将来負担比率（分子）の構造'!M$53 &lt; 0, 0, '将来負担比率（分子）の構造'!M$53), NA())</f>
        <v>1667</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2916</v>
      </c>
      <c r="C72" s="185">
        <f>基金残高に係る経年分析!G55</f>
        <v>2593</v>
      </c>
      <c r="D72" s="185">
        <f>基金残高に係る経年分析!H55</f>
        <v>2784</v>
      </c>
    </row>
    <row r="73" spans="1:16" x14ac:dyDescent="0.2">
      <c r="A73" s="184" t="s">
        <v>78</v>
      </c>
      <c r="B73" s="185">
        <f>基金残高に係る経年分析!F56</f>
        <v>396</v>
      </c>
      <c r="C73" s="185">
        <f>基金残高に係る経年分析!G56</f>
        <v>396</v>
      </c>
      <c r="D73" s="185">
        <f>基金残高に係る経年分析!H56</f>
        <v>396</v>
      </c>
    </row>
    <row r="74" spans="1:16" x14ac:dyDescent="0.2">
      <c r="A74" s="184" t="s">
        <v>79</v>
      </c>
      <c r="B74" s="185">
        <f>基金残高に係る経年分析!F57</f>
        <v>3280</v>
      </c>
      <c r="C74" s="185">
        <f>基金残高に係る経年分析!G57</f>
        <v>3347</v>
      </c>
      <c r="D74" s="185">
        <f>基金残高に係る経年分析!H57</f>
        <v>3701</v>
      </c>
    </row>
  </sheetData>
  <sheetProtection algorithmName="SHA-512" hashValue="k71iRmLeSGkPDbSu+hOuS0mecazJbz0GhzF0KSejh3x3uaYRRzdCBC6HM3VxqiwQgTDif7aYBRjzF/YiKBYV7Q==" saltValue="61wZjTyGXKBcwPCaAMzG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228</v>
      </c>
      <c r="C5" s="747"/>
      <c r="D5" s="747"/>
      <c r="E5" s="747"/>
      <c r="F5" s="747"/>
      <c r="G5" s="747"/>
      <c r="H5" s="747"/>
      <c r="I5" s="747"/>
      <c r="J5" s="747"/>
      <c r="K5" s="747"/>
      <c r="L5" s="747"/>
      <c r="M5" s="747"/>
      <c r="N5" s="747"/>
      <c r="O5" s="747"/>
      <c r="P5" s="747"/>
      <c r="Q5" s="748"/>
      <c r="R5" s="735">
        <v>4705092</v>
      </c>
      <c r="S5" s="736"/>
      <c r="T5" s="736"/>
      <c r="U5" s="736"/>
      <c r="V5" s="736"/>
      <c r="W5" s="736"/>
      <c r="X5" s="736"/>
      <c r="Y5" s="779"/>
      <c r="Z5" s="797">
        <v>25.1</v>
      </c>
      <c r="AA5" s="797"/>
      <c r="AB5" s="797"/>
      <c r="AC5" s="797"/>
      <c r="AD5" s="798">
        <v>4705092</v>
      </c>
      <c r="AE5" s="798"/>
      <c r="AF5" s="798"/>
      <c r="AG5" s="798"/>
      <c r="AH5" s="798"/>
      <c r="AI5" s="798"/>
      <c r="AJ5" s="798"/>
      <c r="AK5" s="798"/>
      <c r="AL5" s="780">
        <v>59.6</v>
      </c>
      <c r="AM5" s="751"/>
      <c r="AN5" s="751"/>
      <c r="AO5" s="781"/>
      <c r="AP5" s="746" t="s">
        <v>229</v>
      </c>
      <c r="AQ5" s="747"/>
      <c r="AR5" s="747"/>
      <c r="AS5" s="747"/>
      <c r="AT5" s="747"/>
      <c r="AU5" s="747"/>
      <c r="AV5" s="747"/>
      <c r="AW5" s="747"/>
      <c r="AX5" s="747"/>
      <c r="AY5" s="747"/>
      <c r="AZ5" s="747"/>
      <c r="BA5" s="747"/>
      <c r="BB5" s="747"/>
      <c r="BC5" s="747"/>
      <c r="BD5" s="747"/>
      <c r="BE5" s="747"/>
      <c r="BF5" s="748"/>
      <c r="BG5" s="680">
        <v>4705092</v>
      </c>
      <c r="BH5" s="681"/>
      <c r="BI5" s="681"/>
      <c r="BJ5" s="681"/>
      <c r="BK5" s="681"/>
      <c r="BL5" s="681"/>
      <c r="BM5" s="681"/>
      <c r="BN5" s="682"/>
      <c r="BO5" s="713">
        <v>100</v>
      </c>
      <c r="BP5" s="713"/>
      <c r="BQ5" s="713"/>
      <c r="BR5" s="713"/>
      <c r="BS5" s="714" t="s">
        <v>129</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2">
      <c r="B6" s="677" t="s">
        <v>233</v>
      </c>
      <c r="C6" s="678"/>
      <c r="D6" s="678"/>
      <c r="E6" s="678"/>
      <c r="F6" s="678"/>
      <c r="G6" s="678"/>
      <c r="H6" s="678"/>
      <c r="I6" s="678"/>
      <c r="J6" s="678"/>
      <c r="K6" s="678"/>
      <c r="L6" s="678"/>
      <c r="M6" s="678"/>
      <c r="N6" s="678"/>
      <c r="O6" s="678"/>
      <c r="P6" s="678"/>
      <c r="Q6" s="679"/>
      <c r="R6" s="680">
        <v>119768</v>
      </c>
      <c r="S6" s="681"/>
      <c r="T6" s="681"/>
      <c r="U6" s="681"/>
      <c r="V6" s="681"/>
      <c r="W6" s="681"/>
      <c r="X6" s="681"/>
      <c r="Y6" s="682"/>
      <c r="Z6" s="713">
        <v>0.6</v>
      </c>
      <c r="AA6" s="713"/>
      <c r="AB6" s="713"/>
      <c r="AC6" s="713"/>
      <c r="AD6" s="714">
        <v>119768</v>
      </c>
      <c r="AE6" s="714"/>
      <c r="AF6" s="714"/>
      <c r="AG6" s="714"/>
      <c r="AH6" s="714"/>
      <c r="AI6" s="714"/>
      <c r="AJ6" s="714"/>
      <c r="AK6" s="714"/>
      <c r="AL6" s="683">
        <v>1.5</v>
      </c>
      <c r="AM6" s="684"/>
      <c r="AN6" s="684"/>
      <c r="AO6" s="715"/>
      <c r="AP6" s="677" t="s">
        <v>234</v>
      </c>
      <c r="AQ6" s="678"/>
      <c r="AR6" s="678"/>
      <c r="AS6" s="678"/>
      <c r="AT6" s="678"/>
      <c r="AU6" s="678"/>
      <c r="AV6" s="678"/>
      <c r="AW6" s="678"/>
      <c r="AX6" s="678"/>
      <c r="AY6" s="678"/>
      <c r="AZ6" s="678"/>
      <c r="BA6" s="678"/>
      <c r="BB6" s="678"/>
      <c r="BC6" s="678"/>
      <c r="BD6" s="678"/>
      <c r="BE6" s="678"/>
      <c r="BF6" s="679"/>
      <c r="BG6" s="680">
        <v>4705092</v>
      </c>
      <c r="BH6" s="681"/>
      <c r="BI6" s="681"/>
      <c r="BJ6" s="681"/>
      <c r="BK6" s="681"/>
      <c r="BL6" s="681"/>
      <c r="BM6" s="681"/>
      <c r="BN6" s="682"/>
      <c r="BO6" s="713">
        <v>100</v>
      </c>
      <c r="BP6" s="713"/>
      <c r="BQ6" s="713"/>
      <c r="BR6" s="713"/>
      <c r="BS6" s="714" t="s">
        <v>129</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139698</v>
      </c>
      <c r="CS6" s="681"/>
      <c r="CT6" s="681"/>
      <c r="CU6" s="681"/>
      <c r="CV6" s="681"/>
      <c r="CW6" s="681"/>
      <c r="CX6" s="681"/>
      <c r="CY6" s="682"/>
      <c r="CZ6" s="780">
        <v>0.8</v>
      </c>
      <c r="DA6" s="751"/>
      <c r="DB6" s="751"/>
      <c r="DC6" s="783"/>
      <c r="DD6" s="686" t="s">
        <v>129</v>
      </c>
      <c r="DE6" s="681"/>
      <c r="DF6" s="681"/>
      <c r="DG6" s="681"/>
      <c r="DH6" s="681"/>
      <c r="DI6" s="681"/>
      <c r="DJ6" s="681"/>
      <c r="DK6" s="681"/>
      <c r="DL6" s="681"/>
      <c r="DM6" s="681"/>
      <c r="DN6" s="681"/>
      <c r="DO6" s="681"/>
      <c r="DP6" s="682"/>
      <c r="DQ6" s="686">
        <v>138949</v>
      </c>
      <c r="DR6" s="681"/>
      <c r="DS6" s="681"/>
      <c r="DT6" s="681"/>
      <c r="DU6" s="681"/>
      <c r="DV6" s="681"/>
      <c r="DW6" s="681"/>
      <c r="DX6" s="681"/>
      <c r="DY6" s="681"/>
      <c r="DZ6" s="681"/>
      <c r="EA6" s="681"/>
      <c r="EB6" s="681"/>
      <c r="EC6" s="727"/>
    </row>
    <row r="7" spans="2:143" ht="11.25" customHeight="1" x14ac:dyDescent="0.2">
      <c r="B7" s="677" t="s">
        <v>236</v>
      </c>
      <c r="C7" s="678"/>
      <c r="D7" s="678"/>
      <c r="E7" s="678"/>
      <c r="F7" s="678"/>
      <c r="G7" s="678"/>
      <c r="H7" s="678"/>
      <c r="I7" s="678"/>
      <c r="J7" s="678"/>
      <c r="K7" s="678"/>
      <c r="L7" s="678"/>
      <c r="M7" s="678"/>
      <c r="N7" s="678"/>
      <c r="O7" s="678"/>
      <c r="P7" s="678"/>
      <c r="Q7" s="679"/>
      <c r="R7" s="680">
        <v>3796</v>
      </c>
      <c r="S7" s="681"/>
      <c r="T7" s="681"/>
      <c r="U7" s="681"/>
      <c r="V7" s="681"/>
      <c r="W7" s="681"/>
      <c r="X7" s="681"/>
      <c r="Y7" s="682"/>
      <c r="Z7" s="713">
        <v>0</v>
      </c>
      <c r="AA7" s="713"/>
      <c r="AB7" s="713"/>
      <c r="AC7" s="713"/>
      <c r="AD7" s="714">
        <v>3796</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2056846</v>
      </c>
      <c r="BH7" s="681"/>
      <c r="BI7" s="681"/>
      <c r="BJ7" s="681"/>
      <c r="BK7" s="681"/>
      <c r="BL7" s="681"/>
      <c r="BM7" s="681"/>
      <c r="BN7" s="682"/>
      <c r="BO7" s="713">
        <v>43.7</v>
      </c>
      <c r="BP7" s="713"/>
      <c r="BQ7" s="713"/>
      <c r="BR7" s="713"/>
      <c r="BS7" s="714" t="s">
        <v>238</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5250370</v>
      </c>
      <c r="CS7" s="681"/>
      <c r="CT7" s="681"/>
      <c r="CU7" s="681"/>
      <c r="CV7" s="681"/>
      <c r="CW7" s="681"/>
      <c r="CX7" s="681"/>
      <c r="CY7" s="682"/>
      <c r="CZ7" s="713">
        <v>30.5</v>
      </c>
      <c r="DA7" s="713"/>
      <c r="DB7" s="713"/>
      <c r="DC7" s="713"/>
      <c r="DD7" s="686">
        <v>13387</v>
      </c>
      <c r="DE7" s="681"/>
      <c r="DF7" s="681"/>
      <c r="DG7" s="681"/>
      <c r="DH7" s="681"/>
      <c r="DI7" s="681"/>
      <c r="DJ7" s="681"/>
      <c r="DK7" s="681"/>
      <c r="DL7" s="681"/>
      <c r="DM7" s="681"/>
      <c r="DN7" s="681"/>
      <c r="DO7" s="681"/>
      <c r="DP7" s="682"/>
      <c r="DQ7" s="686">
        <v>1825814</v>
      </c>
      <c r="DR7" s="681"/>
      <c r="DS7" s="681"/>
      <c r="DT7" s="681"/>
      <c r="DU7" s="681"/>
      <c r="DV7" s="681"/>
      <c r="DW7" s="681"/>
      <c r="DX7" s="681"/>
      <c r="DY7" s="681"/>
      <c r="DZ7" s="681"/>
      <c r="EA7" s="681"/>
      <c r="EB7" s="681"/>
      <c r="EC7" s="727"/>
    </row>
    <row r="8" spans="2:143" ht="11.25" customHeight="1" x14ac:dyDescent="0.2">
      <c r="B8" s="677" t="s">
        <v>240</v>
      </c>
      <c r="C8" s="678"/>
      <c r="D8" s="678"/>
      <c r="E8" s="678"/>
      <c r="F8" s="678"/>
      <c r="G8" s="678"/>
      <c r="H8" s="678"/>
      <c r="I8" s="678"/>
      <c r="J8" s="678"/>
      <c r="K8" s="678"/>
      <c r="L8" s="678"/>
      <c r="M8" s="678"/>
      <c r="N8" s="678"/>
      <c r="O8" s="678"/>
      <c r="P8" s="678"/>
      <c r="Q8" s="679"/>
      <c r="R8" s="680">
        <v>14501</v>
      </c>
      <c r="S8" s="681"/>
      <c r="T8" s="681"/>
      <c r="U8" s="681"/>
      <c r="V8" s="681"/>
      <c r="W8" s="681"/>
      <c r="X8" s="681"/>
      <c r="Y8" s="682"/>
      <c r="Z8" s="713">
        <v>0.1</v>
      </c>
      <c r="AA8" s="713"/>
      <c r="AB8" s="713"/>
      <c r="AC8" s="713"/>
      <c r="AD8" s="714">
        <v>14501</v>
      </c>
      <c r="AE8" s="714"/>
      <c r="AF8" s="714"/>
      <c r="AG8" s="714"/>
      <c r="AH8" s="714"/>
      <c r="AI8" s="714"/>
      <c r="AJ8" s="714"/>
      <c r="AK8" s="714"/>
      <c r="AL8" s="683">
        <v>0.2</v>
      </c>
      <c r="AM8" s="684"/>
      <c r="AN8" s="684"/>
      <c r="AO8" s="715"/>
      <c r="AP8" s="677" t="s">
        <v>241</v>
      </c>
      <c r="AQ8" s="678"/>
      <c r="AR8" s="678"/>
      <c r="AS8" s="678"/>
      <c r="AT8" s="678"/>
      <c r="AU8" s="678"/>
      <c r="AV8" s="678"/>
      <c r="AW8" s="678"/>
      <c r="AX8" s="678"/>
      <c r="AY8" s="678"/>
      <c r="AZ8" s="678"/>
      <c r="BA8" s="678"/>
      <c r="BB8" s="678"/>
      <c r="BC8" s="678"/>
      <c r="BD8" s="678"/>
      <c r="BE8" s="678"/>
      <c r="BF8" s="679"/>
      <c r="BG8" s="680">
        <v>57822</v>
      </c>
      <c r="BH8" s="681"/>
      <c r="BI8" s="681"/>
      <c r="BJ8" s="681"/>
      <c r="BK8" s="681"/>
      <c r="BL8" s="681"/>
      <c r="BM8" s="681"/>
      <c r="BN8" s="682"/>
      <c r="BO8" s="713">
        <v>1.2</v>
      </c>
      <c r="BP8" s="713"/>
      <c r="BQ8" s="713"/>
      <c r="BR8" s="713"/>
      <c r="BS8" s="686" t="s">
        <v>129</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4034775</v>
      </c>
      <c r="CS8" s="681"/>
      <c r="CT8" s="681"/>
      <c r="CU8" s="681"/>
      <c r="CV8" s="681"/>
      <c r="CW8" s="681"/>
      <c r="CX8" s="681"/>
      <c r="CY8" s="682"/>
      <c r="CZ8" s="713">
        <v>23.5</v>
      </c>
      <c r="DA8" s="713"/>
      <c r="DB8" s="713"/>
      <c r="DC8" s="713"/>
      <c r="DD8" s="686">
        <v>21534</v>
      </c>
      <c r="DE8" s="681"/>
      <c r="DF8" s="681"/>
      <c r="DG8" s="681"/>
      <c r="DH8" s="681"/>
      <c r="DI8" s="681"/>
      <c r="DJ8" s="681"/>
      <c r="DK8" s="681"/>
      <c r="DL8" s="681"/>
      <c r="DM8" s="681"/>
      <c r="DN8" s="681"/>
      <c r="DO8" s="681"/>
      <c r="DP8" s="682"/>
      <c r="DQ8" s="686">
        <v>2051963</v>
      </c>
      <c r="DR8" s="681"/>
      <c r="DS8" s="681"/>
      <c r="DT8" s="681"/>
      <c r="DU8" s="681"/>
      <c r="DV8" s="681"/>
      <c r="DW8" s="681"/>
      <c r="DX8" s="681"/>
      <c r="DY8" s="681"/>
      <c r="DZ8" s="681"/>
      <c r="EA8" s="681"/>
      <c r="EB8" s="681"/>
      <c r="EC8" s="727"/>
    </row>
    <row r="9" spans="2:143" ht="11.25" customHeight="1" x14ac:dyDescent="0.2">
      <c r="B9" s="677" t="s">
        <v>243</v>
      </c>
      <c r="C9" s="678"/>
      <c r="D9" s="678"/>
      <c r="E9" s="678"/>
      <c r="F9" s="678"/>
      <c r="G9" s="678"/>
      <c r="H9" s="678"/>
      <c r="I9" s="678"/>
      <c r="J9" s="678"/>
      <c r="K9" s="678"/>
      <c r="L9" s="678"/>
      <c r="M9" s="678"/>
      <c r="N9" s="678"/>
      <c r="O9" s="678"/>
      <c r="P9" s="678"/>
      <c r="Q9" s="679"/>
      <c r="R9" s="680">
        <v>19765</v>
      </c>
      <c r="S9" s="681"/>
      <c r="T9" s="681"/>
      <c r="U9" s="681"/>
      <c r="V9" s="681"/>
      <c r="W9" s="681"/>
      <c r="X9" s="681"/>
      <c r="Y9" s="682"/>
      <c r="Z9" s="713">
        <v>0.1</v>
      </c>
      <c r="AA9" s="713"/>
      <c r="AB9" s="713"/>
      <c r="AC9" s="713"/>
      <c r="AD9" s="714">
        <v>19765</v>
      </c>
      <c r="AE9" s="714"/>
      <c r="AF9" s="714"/>
      <c r="AG9" s="714"/>
      <c r="AH9" s="714"/>
      <c r="AI9" s="714"/>
      <c r="AJ9" s="714"/>
      <c r="AK9" s="714"/>
      <c r="AL9" s="683">
        <v>0.3</v>
      </c>
      <c r="AM9" s="684"/>
      <c r="AN9" s="684"/>
      <c r="AO9" s="715"/>
      <c r="AP9" s="677" t="s">
        <v>244</v>
      </c>
      <c r="AQ9" s="678"/>
      <c r="AR9" s="678"/>
      <c r="AS9" s="678"/>
      <c r="AT9" s="678"/>
      <c r="AU9" s="678"/>
      <c r="AV9" s="678"/>
      <c r="AW9" s="678"/>
      <c r="AX9" s="678"/>
      <c r="AY9" s="678"/>
      <c r="AZ9" s="678"/>
      <c r="BA9" s="678"/>
      <c r="BB9" s="678"/>
      <c r="BC9" s="678"/>
      <c r="BD9" s="678"/>
      <c r="BE9" s="678"/>
      <c r="BF9" s="679"/>
      <c r="BG9" s="680">
        <v>1673381</v>
      </c>
      <c r="BH9" s="681"/>
      <c r="BI9" s="681"/>
      <c r="BJ9" s="681"/>
      <c r="BK9" s="681"/>
      <c r="BL9" s="681"/>
      <c r="BM9" s="681"/>
      <c r="BN9" s="682"/>
      <c r="BO9" s="713">
        <v>35.6</v>
      </c>
      <c r="BP9" s="713"/>
      <c r="BQ9" s="713"/>
      <c r="BR9" s="713"/>
      <c r="BS9" s="686" t="s">
        <v>238</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1018911</v>
      </c>
      <c r="CS9" s="681"/>
      <c r="CT9" s="681"/>
      <c r="CU9" s="681"/>
      <c r="CV9" s="681"/>
      <c r="CW9" s="681"/>
      <c r="CX9" s="681"/>
      <c r="CY9" s="682"/>
      <c r="CZ9" s="713">
        <v>5.9</v>
      </c>
      <c r="DA9" s="713"/>
      <c r="DB9" s="713"/>
      <c r="DC9" s="713"/>
      <c r="DD9" s="686">
        <v>17750</v>
      </c>
      <c r="DE9" s="681"/>
      <c r="DF9" s="681"/>
      <c r="DG9" s="681"/>
      <c r="DH9" s="681"/>
      <c r="DI9" s="681"/>
      <c r="DJ9" s="681"/>
      <c r="DK9" s="681"/>
      <c r="DL9" s="681"/>
      <c r="DM9" s="681"/>
      <c r="DN9" s="681"/>
      <c r="DO9" s="681"/>
      <c r="DP9" s="682"/>
      <c r="DQ9" s="686">
        <v>862753</v>
      </c>
      <c r="DR9" s="681"/>
      <c r="DS9" s="681"/>
      <c r="DT9" s="681"/>
      <c r="DU9" s="681"/>
      <c r="DV9" s="681"/>
      <c r="DW9" s="681"/>
      <c r="DX9" s="681"/>
      <c r="DY9" s="681"/>
      <c r="DZ9" s="681"/>
      <c r="EA9" s="681"/>
      <c r="EB9" s="681"/>
      <c r="EC9" s="727"/>
    </row>
    <row r="10" spans="2:143" ht="11.25" customHeight="1" x14ac:dyDescent="0.2">
      <c r="B10" s="677" t="s">
        <v>246</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129</v>
      </c>
      <c r="AA10" s="713"/>
      <c r="AB10" s="713"/>
      <c r="AC10" s="713"/>
      <c r="AD10" s="714" t="s">
        <v>238</v>
      </c>
      <c r="AE10" s="714"/>
      <c r="AF10" s="714"/>
      <c r="AG10" s="714"/>
      <c r="AH10" s="714"/>
      <c r="AI10" s="714"/>
      <c r="AJ10" s="714"/>
      <c r="AK10" s="714"/>
      <c r="AL10" s="683" t="s">
        <v>238</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114646</v>
      </c>
      <c r="BH10" s="681"/>
      <c r="BI10" s="681"/>
      <c r="BJ10" s="681"/>
      <c r="BK10" s="681"/>
      <c r="BL10" s="681"/>
      <c r="BM10" s="681"/>
      <c r="BN10" s="682"/>
      <c r="BO10" s="713">
        <v>2.4</v>
      </c>
      <c r="BP10" s="713"/>
      <c r="BQ10" s="713"/>
      <c r="BR10" s="713"/>
      <c r="BS10" s="686" t="s">
        <v>129</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3725</v>
      </c>
      <c r="CS10" s="681"/>
      <c r="CT10" s="681"/>
      <c r="CU10" s="681"/>
      <c r="CV10" s="681"/>
      <c r="CW10" s="681"/>
      <c r="CX10" s="681"/>
      <c r="CY10" s="682"/>
      <c r="CZ10" s="713">
        <v>0</v>
      </c>
      <c r="DA10" s="713"/>
      <c r="DB10" s="713"/>
      <c r="DC10" s="713"/>
      <c r="DD10" s="686" t="s">
        <v>129</v>
      </c>
      <c r="DE10" s="681"/>
      <c r="DF10" s="681"/>
      <c r="DG10" s="681"/>
      <c r="DH10" s="681"/>
      <c r="DI10" s="681"/>
      <c r="DJ10" s="681"/>
      <c r="DK10" s="681"/>
      <c r="DL10" s="681"/>
      <c r="DM10" s="681"/>
      <c r="DN10" s="681"/>
      <c r="DO10" s="681"/>
      <c r="DP10" s="682"/>
      <c r="DQ10" s="686">
        <v>3725</v>
      </c>
      <c r="DR10" s="681"/>
      <c r="DS10" s="681"/>
      <c r="DT10" s="681"/>
      <c r="DU10" s="681"/>
      <c r="DV10" s="681"/>
      <c r="DW10" s="681"/>
      <c r="DX10" s="681"/>
      <c r="DY10" s="681"/>
      <c r="DZ10" s="681"/>
      <c r="EA10" s="681"/>
      <c r="EB10" s="681"/>
      <c r="EC10" s="727"/>
    </row>
    <row r="11" spans="2:143" ht="11.25" customHeight="1" x14ac:dyDescent="0.2">
      <c r="B11" s="677" t="s">
        <v>249</v>
      </c>
      <c r="C11" s="678"/>
      <c r="D11" s="678"/>
      <c r="E11" s="678"/>
      <c r="F11" s="678"/>
      <c r="G11" s="678"/>
      <c r="H11" s="678"/>
      <c r="I11" s="678"/>
      <c r="J11" s="678"/>
      <c r="K11" s="678"/>
      <c r="L11" s="678"/>
      <c r="M11" s="678"/>
      <c r="N11" s="678"/>
      <c r="O11" s="678"/>
      <c r="P11" s="678"/>
      <c r="Q11" s="679"/>
      <c r="R11" s="680">
        <v>730894</v>
      </c>
      <c r="S11" s="681"/>
      <c r="T11" s="681"/>
      <c r="U11" s="681"/>
      <c r="V11" s="681"/>
      <c r="W11" s="681"/>
      <c r="X11" s="681"/>
      <c r="Y11" s="682"/>
      <c r="Z11" s="683">
        <v>3.9</v>
      </c>
      <c r="AA11" s="684"/>
      <c r="AB11" s="684"/>
      <c r="AC11" s="685"/>
      <c r="AD11" s="686">
        <v>730894</v>
      </c>
      <c r="AE11" s="681"/>
      <c r="AF11" s="681"/>
      <c r="AG11" s="681"/>
      <c r="AH11" s="681"/>
      <c r="AI11" s="681"/>
      <c r="AJ11" s="681"/>
      <c r="AK11" s="682"/>
      <c r="AL11" s="683">
        <v>9.3000000000000007</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210997</v>
      </c>
      <c r="BH11" s="681"/>
      <c r="BI11" s="681"/>
      <c r="BJ11" s="681"/>
      <c r="BK11" s="681"/>
      <c r="BL11" s="681"/>
      <c r="BM11" s="681"/>
      <c r="BN11" s="682"/>
      <c r="BO11" s="713">
        <v>4.5</v>
      </c>
      <c r="BP11" s="713"/>
      <c r="BQ11" s="713"/>
      <c r="BR11" s="713"/>
      <c r="BS11" s="686" t="s">
        <v>129</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496104</v>
      </c>
      <c r="CS11" s="681"/>
      <c r="CT11" s="681"/>
      <c r="CU11" s="681"/>
      <c r="CV11" s="681"/>
      <c r="CW11" s="681"/>
      <c r="CX11" s="681"/>
      <c r="CY11" s="682"/>
      <c r="CZ11" s="713">
        <v>2.9</v>
      </c>
      <c r="DA11" s="713"/>
      <c r="DB11" s="713"/>
      <c r="DC11" s="713"/>
      <c r="DD11" s="686">
        <v>147801</v>
      </c>
      <c r="DE11" s="681"/>
      <c r="DF11" s="681"/>
      <c r="DG11" s="681"/>
      <c r="DH11" s="681"/>
      <c r="DI11" s="681"/>
      <c r="DJ11" s="681"/>
      <c r="DK11" s="681"/>
      <c r="DL11" s="681"/>
      <c r="DM11" s="681"/>
      <c r="DN11" s="681"/>
      <c r="DO11" s="681"/>
      <c r="DP11" s="682"/>
      <c r="DQ11" s="686">
        <v>335373</v>
      </c>
      <c r="DR11" s="681"/>
      <c r="DS11" s="681"/>
      <c r="DT11" s="681"/>
      <c r="DU11" s="681"/>
      <c r="DV11" s="681"/>
      <c r="DW11" s="681"/>
      <c r="DX11" s="681"/>
      <c r="DY11" s="681"/>
      <c r="DZ11" s="681"/>
      <c r="EA11" s="681"/>
      <c r="EB11" s="681"/>
      <c r="EC11" s="727"/>
    </row>
    <row r="12" spans="2:143" ht="11.25" customHeight="1" x14ac:dyDescent="0.2">
      <c r="B12" s="677" t="s">
        <v>252</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238</v>
      </c>
      <c r="AA12" s="713"/>
      <c r="AB12" s="713"/>
      <c r="AC12" s="713"/>
      <c r="AD12" s="714" t="s">
        <v>174</v>
      </c>
      <c r="AE12" s="714"/>
      <c r="AF12" s="714"/>
      <c r="AG12" s="714"/>
      <c r="AH12" s="714"/>
      <c r="AI12" s="714"/>
      <c r="AJ12" s="714"/>
      <c r="AK12" s="714"/>
      <c r="AL12" s="683" t="s">
        <v>238</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2312959</v>
      </c>
      <c r="BH12" s="681"/>
      <c r="BI12" s="681"/>
      <c r="BJ12" s="681"/>
      <c r="BK12" s="681"/>
      <c r="BL12" s="681"/>
      <c r="BM12" s="681"/>
      <c r="BN12" s="682"/>
      <c r="BO12" s="713">
        <v>49.2</v>
      </c>
      <c r="BP12" s="713"/>
      <c r="BQ12" s="713"/>
      <c r="BR12" s="713"/>
      <c r="BS12" s="686" t="s">
        <v>238</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128931</v>
      </c>
      <c r="CS12" s="681"/>
      <c r="CT12" s="681"/>
      <c r="CU12" s="681"/>
      <c r="CV12" s="681"/>
      <c r="CW12" s="681"/>
      <c r="CX12" s="681"/>
      <c r="CY12" s="682"/>
      <c r="CZ12" s="713">
        <v>0.7</v>
      </c>
      <c r="DA12" s="713"/>
      <c r="DB12" s="713"/>
      <c r="DC12" s="713"/>
      <c r="DD12" s="686">
        <v>3552</v>
      </c>
      <c r="DE12" s="681"/>
      <c r="DF12" s="681"/>
      <c r="DG12" s="681"/>
      <c r="DH12" s="681"/>
      <c r="DI12" s="681"/>
      <c r="DJ12" s="681"/>
      <c r="DK12" s="681"/>
      <c r="DL12" s="681"/>
      <c r="DM12" s="681"/>
      <c r="DN12" s="681"/>
      <c r="DO12" s="681"/>
      <c r="DP12" s="682"/>
      <c r="DQ12" s="686">
        <v>101249</v>
      </c>
      <c r="DR12" s="681"/>
      <c r="DS12" s="681"/>
      <c r="DT12" s="681"/>
      <c r="DU12" s="681"/>
      <c r="DV12" s="681"/>
      <c r="DW12" s="681"/>
      <c r="DX12" s="681"/>
      <c r="DY12" s="681"/>
      <c r="DZ12" s="681"/>
      <c r="EA12" s="681"/>
      <c r="EB12" s="681"/>
      <c r="EC12" s="727"/>
    </row>
    <row r="13" spans="2:143" ht="11.25" customHeight="1" x14ac:dyDescent="0.2">
      <c r="B13" s="677" t="s">
        <v>255</v>
      </c>
      <c r="C13" s="678"/>
      <c r="D13" s="678"/>
      <c r="E13" s="678"/>
      <c r="F13" s="678"/>
      <c r="G13" s="678"/>
      <c r="H13" s="678"/>
      <c r="I13" s="678"/>
      <c r="J13" s="678"/>
      <c r="K13" s="678"/>
      <c r="L13" s="678"/>
      <c r="M13" s="678"/>
      <c r="N13" s="678"/>
      <c r="O13" s="678"/>
      <c r="P13" s="678"/>
      <c r="Q13" s="679"/>
      <c r="R13" s="680" t="s">
        <v>238</v>
      </c>
      <c r="S13" s="681"/>
      <c r="T13" s="681"/>
      <c r="U13" s="681"/>
      <c r="V13" s="681"/>
      <c r="W13" s="681"/>
      <c r="X13" s="681"/>
      <c r="Y13" s="682"/>
      <c r="Z13" s="713" t="s">
        <v>238</v>
      </c>
      <c r="AA13" s="713"/>
      <c r="AB13" s="713"/>
      <c r="AC13" s="713"/>
      <c r="AD13" s="714" t="s">
        <v>129</v>
      </c>
      <c r="AE13" s="714"/>
      <c r="AF13" s="714"/>
      <c r="AG13" s="714"/>
      <c r="AH13" s="714"/>
      <c r="AI13" s="714"/>
      <c r="AJ13" s="714"/>
      <c r="AK13" s="714"/>
      <c r="AL13" s="683" t="s">
        <v>238</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2308811</v>
      </c>
      <c r="BH13" s="681"/>
      <c r="BI13" s="681"/>
      <c r="BJ13" s="681"/>
      <c r="BK13" s="681"/>
      <c r="BL13" s="681"/>
      <c r="BM13" s="681"/>
      <c r="BN13" s="682"/>
      <c r="BO13" s="713">
        <v>49.1</v>
      </c>
      <c r="BP13" s="713"/>
      <c r="BQ13" s="713"/>
      <c r="BR13" s="713"/>
      <c r="BS13" s="686" t="s">
        <v>238</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1502125</v>
      </c>
      <c r="CS13" s="681"/>
      <c r="CT13" s="681"/>
      <c r="CU13" s="681"/>
      <c r="CV13" s="681"/>
      <c r="CW13" s="681"/>
      <c r="CX13" s="681"/>
      <c r="CY13" s="682"/>
      <c r="CZ13" s="713">
        <v>8.6999999999999993</v>
      </c>
      <c r="DA13" s="713"/>
      <c r="DB13" s="713"/>
      <c r="DC13" s="713"/>
      <c r="DD13" s="686">
        <v>825687</v>
      </c>
      <c r="DE13" s="681"/>
      <c r="DF13" s="681"/>
      <c r="DG13" s="681"/>
      <c r="DH13" s="681"/>
      <c r="DI13" s="681"/>
      <c r="DJ13" s="681"/>
      <c r="DK13" s="681"/>
      <c r="DL13" s="681"/>
      <c r="DM13" s="681"/>
      <c r="DN13" s="681"/>
      <c r="DO13" s="681"/>
      <c r="DP13" s="682"/>
      <c r="DQ13" s="686">
        <v>688010</v>
      </c>
      <c r="DR13" s="681"/>
      <c r="DS13" s="681"/>
      <c r="DT13" s="681"/>
      <c r="DU13" s="681"/>
      <c r="DV13" s="681"/>
      <c r="DW13" s="681"/>
      <c r="DX13" s="681"/>
      <c r="DY13" s="681"/>
      <c r="DZ13" s="681"/>
      <c r="EA13" s="681"/>
      <c r="EB13" s="681"/>
      <c r="EC13" s="727"/>
    </row>
    <row r="14" spans="2:143" ht="11.25" customHeight="1" x14ac:dyDescent="0.2">
      <c r="B14" s="677" t="s">
        <v>258</v>
      </c>
      <c r="C14" s="678"/>
      <c r="D14" s="678"/>
      <c r="E14" s="678"/>
      <c r="F14" s="678"/>
      <c r="G14" s="678"/>
      <c r="H14" s="678"/>
      <c r="I14" s="678"/>
      <c r="J14" s="678"/>
      <c r="K14" s="678"/>
      <c r="L14" s="678"/>
      <c r="M14" s="678"/>
      <c r="N14" s="678"/>
      <c r="O14" s="678"/>
      <c r="P14" s="678"/>
      <c r="Q14" s="679"/>
      <c r="R14" s="680" t="s">
        <v>238</v>
      </c>
      <c r="S14" s="681"/>
      <c r="T14" s="681"/>
      <c r="U14" s="681"/>
      <c r="V14" s="681"/>
      <c r="W14" s="681"/>
      <c r="X14" s="681"/>
      <c r="Y14" s="682"/>
      <c r="Z14" s="713" t="s">
        <v>238</v>
      </c>
      <c r="AA14" s="713"/>
      <c r="AB14" s="713"/>
      <c r="AC14" s="713"/>
      <c r="AD14" s="714" t="s">
        <v>129</v>
      </c>
      <c r="AE14" s="714"/>
      <c r="AF14" s="714"/>
      <c r="AG14" s="714"/>
      <c r="AH14" s="714"/>
      <c r="AI14" s="714"/>
      <c r="AJ14" s="714"/>
      <c r="AK14" s="714"/>
      <c r="AL14" s="683" t="s">
        <v>238</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120031</v>
      </c>
      <c r="BH14" s="681"/>
      <c r="BI14" s="681"/>
      <c r="BJ14" s="681"/>
      <c r="BK14" s="681"/>
      <c r="BL14" s="681"/>
      <c r="BM14" s="681"/>
      <c r="BN14" s="682"/>
      <c r="BO14" s="713">
        <v>2.6</v>
      </c>
      <c r="BP14" s="713"/>
      <c r="BQ14" s="713"/>
      <c r="BR14" s="713"/>
      <c r="BS14" s="686" t="s">
        <v>129</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585345</v>
      </c>
      <c r="CS14" s="681"/>
      <c r="CT14" s="681"/>
      <c r="CU14" s="681"/>
      <c r="CV14" s="681"/>
      <c r="CW14" s="681"/>
      <c r="CX14" s="681"/>
      <c r="CY14" s="682"/>
      <c r="CZ14" s="713">
        <v>3.4</v>
      </c>
      <c r="DA14" s="713"/>
      <c r="DB14" s="713"/>
      <c r="DC14" s="713"/>
      <c r="DD14" s="686">
        <v>6349</v>
      </c>
      <c r="DE14" s="681"/>
      <c r="DF14" s="681"/>
      <c r="DG14" s="681"/>
      <c r="DH14" s="681"/>
      <c r="DI14" s="681"/>
      <c r="DJ14" s="681"/>
      <c r="DK14" s="681"/>
      <c r="DL14" s="681"/>
      <c r="DM14" s="681"/>
      <c r="DN14" s="681"/>
      <c r="DO14" s="681"/>
      <c r="DP14" s="682"/>
      <c r="DQ14" s="686">
        <v>576236</v>
      </c>
      <c r="DR14" s="681"/>
      <c r="DS14" s="681"/>
      <c r="DT14" s="681"/>
      <c r="DU14" s="681"/>
      <c r="DV14" s="681"/>
      <c r="DW14" s="681"/>
      <c r="DX14" s="681"/>
      <c r="DY14" s="681"/>
      <c r="DZ14" s="681"/>
      <c r="EA14" s="681"/>
      <c r="EB14" s="681"/>
      <c r="EC14" s="727"/>
    </row>
    <row r="15" spans="2:143" ht="11.25" customHeight="1" x14ac:dyDescent="0.2">
      <c r="B15" s="677" t="s">
        <v>261</v>
      </c>
      <c r="C15" s="678"/>
      <c r="D15" s="678"/>
      <c r="E15" s="678"/>
      <c r="F15" s="678"/>
      <c r="G15" s="678"/>
      <c r="H15" s="678"/>
      <c r="I15" s="678"/>
      <c r="J15" s="678"/>
      <c r="K15" s="678"/>
      <c r="L15" s="678"/>
      <c r="M15" s="678"/>
      <c r="N15" s="678"/>
      <c r="O15" s="678"/>
      <c r="P15" s="678"/>
      <c r="Q15" s="679"/>
      <c r="R15" s="680" t="s">
        <v>238</v>
      </c>
      <c r="S15" s="681"/>
      <c r="T15" s="681"/>
      <c r="U15" s="681"/>
      <c r="V15" s="681"/>
      <c r="W15" s="681"/>
      <c r="X15" s="681"/>
      <c r="Y15" s="682"/>
      <c r="Z15" s="713" t="s">
        <v>238</v>
      </c>
      <c r="AA15" s="713"/>
      <c r="AB15" s="713"/>
      <c r="AC15" s="713"/>
      <c r="AD15" s="714" t="s">
        <v>129</v>
      </c>
      <c r="AE15" s="714"/>
      <c r="AF15" s="714"/>
      <c r="AG15" s="714"/>
      <c r="AH15" s="714"/>
      <c r="AI15" s="714"/>
      <c r="AJ15" s="714"/>
      <c r="AK15" s="714"/>
      <c r="AL15" s="683" t="s">
        <v>238</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215256</v>
      </c>
      <c r="BH15" s="681"/>
      <c r="BI15" s="681"/>
      <c r="BJ15" s="681"/>
      <c r="BK15" s="681"/>
      <c r="BL15" s="681"/>
      <c r="BM15" s="681"/>
      <c r="BN15" s="682"/>
      <c r="BO15" s="713">
        <v>4.5999999999999996</v>
      </c>
      <c r="BP15" s="713"/>
      <c r="BQ15" s="713"/>
      <c r="BR15" s="713"/>
      <c r="BS15" s="686" t="s">
        <v>174</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2760297</v>
      </c>
      <c r="CS15" s="681"/>
      <c r="CT15" s="681"/>
      <c r="CU15" s="681"/>
      <c r="CV15" s="681"/>
      <c r="CW15" s="681"/>
      <c r="CX15" s="681"/>
      <c r="CY15" s="682"/>
      <c r="CZ15" s="713">
        <v>16.100000000000001</v>
      </c>
      <c r="DA15" s="713"/>
      <c r="DB15" s="713"/>
      <c r="DC15" s="713"/>
      <c r="DD15" s="686">
        <v>1398433</v>
      </c>
      <c r="DE15" s="681"/>
      <c r="DF15" s="681"/>
      <c r="DG15" s="681"/>
      <c r="DH15" s="681"/>
      <c r="DI15" s="681"/>
      <c r="DJ15" s="681"/>
      <c r="DK15" s="681"/>
      <c r="DL15" s="681"/>
      <c r="DM15" s="681"/>
      <c r="DN15" s="681"/>
      <c r="DO15" s="681"/>
      <c r="DP15" s="682"/>
      <c r="DQ15" s="686">
        <v>1145472</v>
      </c>
      <c r="DR15" s="681"/>
      <c r="DS15" s="681"/>
      <c r="DT15" s="681"/>
      <c r="DU15" s="681"/>
      <c r="DV15" s="681"/>
      <c r="DW15" s="681"/>
      <c r="DX15" s="681"/>
      <c r="DY15" s="681"/>
      <c r="DZ15" s="681"/>
      <c r="EA15" s="681"/>
      <c r="EB15" s="681"/>
      <c r="EC15" s="727"/>
    </row>
    <row r="16" spans="2:143" ht="11.25" customHeight="1" x14ac:dyDescent="0.2">
      <c r="B16" s="677" t="s">
        <v>264</v>
      </c>
      <c r="C16" s="678"/>
      <c r="D16" s="678"/>
      <c r="E16" s="678"/>
      <c r="F16" s="678"/>
      <c r="G16" s="678"/>
      <c r="H16" s="678"/>
      <c r="I16" s="678"/>
      <c r="J16" s="678"/>
      <c r="K16" s="678"/>
      <c r="L16" s="678"/>
      <c r="M16" s="678"/>
      <c r="N16" s="678"/>
      <c r="O16" s="678"/>
      <c r="P16" s="678"/>
      <c r="Q16" s="679"/>
      <c r="R16" s="680">
        <v>12652</v>
      </c>
      <c r="S16" s="681"/>
      <c r="T16" s="681"/>
      <c r="U16" s="681"/>
      <c r="V16" s="681"/>
      <c r="W16" s="681"/>
      <c r="X16" s="681"/>
      <c r="Y16" s="682"/>
      <c r="Z16" s="713">
        <v>0.1</v>
      </c>
      <c r="AA16" s="713"/>
      <c r="AB16" s="713"/>
      <c r="AC16" s="713"/>
      <c r="AD16" s="714">
        <v>12652</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238</v>
      </c>
      <c r="BP16" s="713"/>
      <c r="BQ16" s="713"/>
      <c r="BR16" s="713"/>
      <c r="BS16" s="686" t="s">
        <v>129</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t="s">
        <v>129</v>
      </c>
      <c r="CS16" s="681"/>
      <c r="CT16" s="681"/>
      <c r="CU16" s="681"/>
      <c r="CV16" s="681"/>
      <c r="CW16" s="681"/>
      <c r="CX16" s="681"/>
      <c r="CY16" s="682"/>
      <c r="CZ16" s="713" t="s">
        <v>129</v>
      </c>
      <c r="DA16" s="713"/>
      <c r="DB16" s="713"/>
      <c r="DC16" s="713"/>
      <c r="DD16" s="686" t="s">
        <v>129</v>
      </c>
      <c r="DE16" s="681"/>
      <c r="DF16" s="681"/>
      <c r="DG16" s="681"/>
      <c r="DH16" s="681"/>
      <c r="DI16" s="681"/>
      <c r="DJ16" s="681"/>
      <c r="DK16" s="681"/>
      <c r="DL16" s="681"/>
      <c r="DM16" s="681"/>
      <c r="DN16" s="681"/>
      <c r="DO16" s="681"/>
      <c r="DP16" s="682"/>
      <c r="DQ16" s="686" t="s">
        <v>129</v>
      </c>
      <c r="DR16" s="681"/>
      <c r="DS16" s="681"/>
      <c r="DT16" s="681"/>
      <c r="DU16" s="681"/>
      <c r="DV16" s="681"/>
      <c r="DW16" s="681"/>
      <c r="DX16" s="681"/>
      <c r="DY16" s="681"/>
      <c r="DZ16" s="681"/>
      <c r="EA16" s="681"/>
      <c r="EB16" s="681"/>
      <c r="EC16" s="727"/>
    </row>
    <row r="17" spans="2:133" ht="11.25" customHeight="1" x14ac:dyDescent="0.2">
      <c r="B17" s="677" t="s">
        <v>267</v>
      </c>
      <c r="C17" s="678"/>
      <c r="D17" s="678"/>
      <c r="E17" s="678"/>
      <c r="F17" s="678"/>
      <c r="G17" s="678"/>
      <c r="H17" s="678"/>
      <c r="I17" s="678"/>
      <c r="J17" s="678"/>
      <c r="K17" s="678"/>
      <c r="L17" s="678"/>
      <c r="M17" s="678"/>
      <c r="N17" s="678"/>
      <c r="O17" s="678"/>
      <c r="P17" s="678"/>
      <c r="Q17" s="679"/>
      <c r="R17" s="680">
        <v>29836</v>
      </c>
      <c r="S17" s="681"/>
      <c r="T17" s="681"/>
      <c r="U17" s="681"/>
      <c r="V17" s="681"/>
      <c r="W17" s="681"/>
      <c r="X17" s="681"/>
      <c r="Y17" s="682"/>
      <c r="Z17" s="713">
        <v>0.2</v>
      </c>
      <c r="AA17" s="713"/>
      <c r="AB17" s="713"/>
      <c r="AC17" s="713"/>
      <c r="AD17" s="714">
        <v>29836</v>
      </c>
      <c r="AE17" s="714"/>
      <c r="AF17" s="714"/>
      <c r="AG17" s="714"/>
      <c r="AH17" s="714"/>
      <c r="AI17" s="714"/>
      <c r="AJ17" s="714"/>
      <c r="AK17" s="714"/>
      <c r="AL17" s="683">
        <v>0.4</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238</v>
      </c>
      <c r="BH17" s="681"/>
      <c r="BI17" s="681"/>
      <c r="BJ17" s="681"/>
      <c r="BK17" s="681"/>
      <c r="BL17" s="681"/>
      <c r="BM17" s="681"/>
      <c r="BN17" s="682"/>
      <c r="BO17" s="713" t="s">
        <v>129</v>
      </c>
      <c r="BP17" s="713"/>
      <c r="BQ17" s="713"/>
      <c r="BR17" s="713"/>
      <c r="BS17" s="686" t="s">
        <v>238</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1272047</v>
      </c>
      <c r="CS17" s="681"/>
      <c r="CT17" s="681"/>
      <c r="CU17" s="681"/>
      <c r="CV17" s="681"/>
      <c r="CW17" s="681"/>
      <c r="CX17" s="681"/>
      <c r="CY17" s="682"/>
      <c r="CZ17" s="713">
        <v>7.4</v>
      </c>
      <c r="DA17" s="713"/>
      <c r="DB17" s="713"/>
      <c r="DC17" s="713"/>
      <c r="DD17" s="686" t="s">
        <v>238</v>
      </c>
      <c r="DE17" s="681"/>
      <c r="DF17" s="681"/>
      <c r="DG17" s="681"/>
      <c r="DH17" s="681"/>
      <c r="DI17" s="681"/>
      <c r="DJ17" s="681"/>
      <c r="DK17" s="681"/>
      <c r="DL17" s="681"/>
      <c r="DM17" s="681"/>
      <c r="DN17" s="681"/>
      <c r="DO17" s="681"/>
      <c r="DP17" s="682"/>
      <c r="DQ17" s="686">
        <v>1236524</v>
      </c>
      <c r="DR17" s="681"/>
      <c r="DS17" s="681"/>
      <c r="DT17" s="681"/>
      <c r="DU17" s="681"/>
      <c r="DV17" s="681"/>
      <c r="DW17" s="681"/>
      <c r="DX17" s="681"/>
      <c r="DY17" s="681"/>
      <c r="DZ17" s="681"/>
      <c r="EA17" s="681"/>
      <c r="EB17" s="681"/>
      <c r="EC17" s="727"/>
    </row>
    <row r="18" spans="2:133" ht="11.25" customHeight="1" x14ac:dyDescent="0.2">
      <c r="B18" s="677" t="s">
        <v>270</v>
      </c>
      <c r="C18" s="678"/>
      <c r="D18" s="678"/>
      <c r="E18" s="678"/>
      <c r="F18" s="678"/>
      <c r="G18" s="678"/>
      <c r="H18" s="678"/>
      <c r="I18" s="678"/>
      <c r="J18" s="678"/>
      <c r="K18" s="678"/>
      <c r="L18" s="678"/>
      <c r="M18" s="678"/>
      <c r="N18" s="678"/>
      <c r="O18" s="678"/>
      <c r="P18" s="678"/>
      <c r="Q18" s="679"/>
      <c r="R18" s="680">
        <v>36391</v>
      </c>
      <c r="S18" s="681"/>
      <c r="T18" s="681"/>
      <c r="U18" s="681"/>
      <c r="V18" s="681"/>
      <c r="W18" s="681"/>
      <c r="X18" s="681"/>
      <c r="Y18" s="682"/>
      <c r="Z18" s="713">
        <v>0.2</v>
      </c>
      <c r="AA18" s="713"/>
      <c r="AB18" s="713"/>
      <c r="AC18" s="713"/>
      <c r="AD18" s="714">
        <v>36391</v>
      </c>
      <c r="AE18" s="714"/>
      <c r="AF18" s="714"/>
      <c r="AG18" s="714"/>
      <c r="AH18" s="714"/>
      <c r="AI18" s="714"/>
      <c r="AJ18" s="714"/>
      <c r="AK18" s="714"/>
      <c r="AL18" s="683">
        <v>0.5</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2">
      <c r="B19" s="677" t="s">
        <v>273</v>
      </c>
      <c r="C19" s="678"/>
      <c r="D19" s="678"/>
      <c r="E19" s="678"/>
      <c r="F19" s="678"/>
      <c r="G19" s="678"/>
      <c r="H19" s="678"/>
      <c r="I19" s="678"/>
      <c r="J19" s="678"/>
      <c r="K19" s="678"/>
      <c r="L19" s="678"/>
      <c r="M19" s="678"/>
      <c r="N19" s="678"/>
      <c r="O19" s="678"/>
      <c r="P19" s="678"/>
      <c r="Q19" s="679"/>
      <c r="R19" s="680">
        <v>28005</v>
      </c>
      <c r="S19" s="681"/>
      <c r="T19" s="681"/>
      <c r="U19" s="681"/>
      <c r="V19" s="681"/>
      <c r="W19" s="681"/>
      <c r="X19" s="681"/>
      <c r="Y19" s="682"/>
      <c r="Z19" s="713">
        <v>0.1</v>
      </c>
      <c r="AA19" s="713"/>
      <c r="AB19" s="713"/>
      <c r="AC19" s="713"/>
      <c r="AD19" s="714">
        <v>28005</v>
      </c>
      <c r="AE19" s="714"/>
      <c r="AF19" s="714"/>
      <c r="AG19" s="714"/>
      <c r="AH19" s="714"/>
      <c r="AI19" s="714"/>
      <c r="AJ19" s="714"/>
      <c r="AK19" s="714"/>
      <c r="AL19" s="683">
        <v>0.4</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129</v>
      </c>
      <c r="BP19" s="713"/>
      <c r="BQ19" s="713"/>
      <c r="BR19" s="713"/>
      <c r="BS19" s="686" t="s">
        <v>129</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238</v>
      </c>
      <c r="DR19" s="681"/>
      <c r="DS19" s="681"/>
      <c r="DT19" s="681"/>
      <c r="DU19" s="681"/>
      <c r="DV19" s="681"/>
      <c r="DW19" s="681"/>
      <c r="DX19" s="681"/>
      <c r="DY19" s="681"/>
      <c r="DZ19" s="681"/>
      <c r="EA19" s="681"/>
      <c r="EB19" s="681"/>
      <c r="EC19" s="727"/>
    </row>
    <row r="20" spans="2:133" ht="11.25" customHeight="1" x14ac:dyDescent="0.2">
      <c r="B20" s="677" t="s">
        <v>276</v>
      </c>
      <c r="C20" s="678"/>
      <c r="D20" s="678"/>
      <c r="E20" s="678"/>
      <c r="F20" s="678"/>
      <c r="G20" s="678"/>
      <c r="H20" s="678"/>
      <c r="I20" s="678"/>
      <c r="J20" s="678"/>
      <c r="K20" s="678"/>
      <c r="L20" s="678"/>
      <c r="M20" s="678"/>
      <c r="N20" s="678"/>
      <c r="O20" s="678"/>
      <c r="P20" s="678"/>
      <c r="Q20" s="679"/>
      <c r="R20" s="680">
        <v>5470</v>
      </c>
      <c r="S20" s="681"/>
      <c r="T20" s="681"/>
      <c r="U20" s="681"/>
      <c r="V20" s="681"/>
      <c r="W20" s="681"/>
      <c r="X20" s="681"/>
      <c r="Y20" s="682"/>
      <c r="Z20" s="713">
        <v>0</v>
      </c>
      <c r="AA20" s="713"/>
      <c r="AB20" s="713"/>
      <c r="AC20" s="713"/>
      <c r="AD20" s="714">
        <v>5470</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238</v>
      </c>
      <c r="BH20" s="681"/>
      <c r="BI20" s="681"/>
      <c r="BJ20" s="681"/>
      <c r="BK20" s="681"/>
      <c r="BL20" s="681"/>
      <c r="BM20" s="681"/>
      <c r="BN20" s="682"/>
      <c r="BO20" s="713" t="s">
        <v>129</v>
      </c>
      <c r="BP20" s="713"/>
      <c r="BQ20" s="713"/>
      <c r="BR20" s="713"/>
      <c r="BS20" s="686" t="s">
        <v>129</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17192328</v>
      </c>
      <c r="CS20" s="681"/>
      <c r="CT20" s="681"/>
      <c r="CU20" s="681"/>
      <c r="CV20" s="681"/>
      <c r="CW20" s="681"/>
      <c r="CX20" s="681"/>
      <c r="CY20" s="682"/>
      <c r="CZ20" s="713">
        <v>100</v>
      </c>
      <c r="DA20" s="713"/>
      <c r="DB20" s="713"/>
      <c r="DC20" s="713"/>
      <c r="DD20" s="686">
        <v>2434493</v>
      </c>
      <c r="DE20" s="681"/>
      <c r="DF20" s="681"/>
      <c r="DG20" s="681"/>
      <c r="DH20" s="681"/>
      <c r="DI20" s="681"/>
      <c r="DJ20" s="681"/>
      <c r="DK20" s="681"/>
      <c r="DL20" s="681"/>
      <c r="DM20" s="681"/>
      <c r="DN20" s="681"/>
      <c r="DO20" s="681"/>
      <c r="DP20" s="682"/>
      <c r="DQ20" s="686">
        <v>8966068</v>
      </c>
      <c r="DR20" s="681"/>
      <c r="DS20" s="681"/>
      <c r="DT20" s="681"/>
      <c r="DU20" s="681"/>
      <c r="DV20" s="681"/>
      <c r="DW20" s="681"/>
      <c r="DX20" s="681"/>
      <c r="DY20" s="681"/>
      <c r="DZ20" s="681"/>
      <c r="EA20" s="681"/>
      <c r="EB20" s="681"/>
      <c r="EC20" s="727"/>
    </row>
    <row r="21" spans="2:133" ht="11.25" customHeight="1" x14ac:dyDescent="0.2">
      <c r="B21" s="677" t="s">
        <v>279</v>
      </c>
      <c r="C21" s="678"/>
      <c r="D21" s="678"/>
      <c r="E21" s="678"/>
      <c r="F21" s="678"/>
      <c r="G21" s="678"/>
      <c r="H21" s="678"/>
      <c r="I21" s="678"/>
      <c r="J21" s="678"/>
      <c r="K21" s="678"/>
      <c r="L21" s="678"/>
      <c r="M21" s="678"/>
      <c r="N21" s="678"/>
      <c r="O21" s="678"/>
      <c r="P21" s="678"/>
      <c r="Q21" s="679"/>
      <c r="R21" s="680">
        <v>2916</v>
      </c>
      <c r="S21" s="681"/>
      <c r="T21" s="681"/>
      <c r="U21" s="681"/>
      <c r="V21" s="681"/>
      <c r="W21" s="681"/>
      <c r="X21" s="681"/>
      <c r="Y21" s="682"/>
      <c r="Z21" s="713">
        <v>0</v>
      </c>
      <c r="AA21" s="713"/>
      <c r="AB21" s="713"/>
      <c r="AC21" s="713"/>
      <c r="AD21" s="714">
        <v>2916</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174</v>
      </c>
      <c r="BH21" s="681"/>
      <c r="BI21" s="681"/>
      <c r="BJ21" s="681"/>
      <c r="BK21" s="681"/>
      <c r="BL21" s="681"/>
      <c r="BM21" s="681"/>
      <c r="BN21" s="682"/>
      <c r="BO21" s="713" t="s">
        <v>238</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281</v>
      </c>
      <c r="C22" s="678"/>
      <c r="D22" s="678"/>
      <c r="E22" s="678"/>
      <c r="F22" s="678"/>
      <c r="G22" s="678"/>
      <c r="H22" s="678"/>
      <c r="I22" s="678"/>
      <c r="J22" s="678"/>
      <c r="K22" s="678"/>
      <c r="L22" s="678"/>
      <c r="M22" s="678"/>
      <c r="N22" s="678"/>
      <c r="O22" s="678"/>
      <c r="P22" s="678"/>
      <c r="Q22" s="679"/>
      <c r="R22" s="680">
        <v>2529223</v>
      </c>
      <c r="S22" s="681"/>
      <c r="T22" s="681"/>
      <c r="U22" s="681"/>
      <c r="V22" s="681"/>
      <c r="W22" s="681"/>
      <c r="X22" s="681"/>
      <c r="Y22" s="682"/>
      <c r="Z22" s="713">
        <v>13.5</v>
      </c>
      <c r="AA22" s="713"/>
      <c r="AB22" s="713"/>
      <c r="AC22" s="713"/>
      <c r="AD22" s="714">
        <v>2211513</v>
      </c>
      <c r="AE22" s="714"/>
      <c r="AF22" s="714"/>
      <c r="AG22" s="714"/>
      <c r="AH22" s="714"/>
      <c r="AI22" s="714"/>
      <c r="AJ22" s="714"/>
      <c r="AK22" s="714"/>
      <c r="AL22" s="683">
        <v>28</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284</v>
      </c>
      <c r="C23" s="678"/>
      <c r="D23" s="678"/>
      <c r="E23" s="678"/>
      <c r="F23" s="678"/>
      <c r="G23" s="678"/>
      <c r="H23" s="678"/>
      <c r="I23" s="678"/>
      <c r="J23" s="678"/>
      <c r="K23" s="678"/>
      <c r="L23" s="678"/>
      <c r="M23" s="678"/>
      <c r="N23" s="678"/>
      <c r="O23" s="678"/>
      <c r="P23" s="678"/>
      <c r="Q23" s="679"/>
      <c r="R23" s="680">
        <v>2211513</v>
      </c>
      <c r="S23" s="681"/>
      <c r="T23" s="681"/>
      <c r="U23" s="681"/>
      <c r="V23" s="681"/>
      <c r="W23" s="681"/>
      <c r="X23" s="681"/>
      <c r="Y23" s="682"/>
      <c r="Z23" s="713">
        <v>11.8</v>
      </c>
      <c r="AA23" s="713"/>
      <c r="AB23" s="713"/>
      <c r="AC23" s="713"/>
      <c r="AD23" s="714">
        <v>2211513</v>
      </c>
      <c r="AE23" s="714"/>
      <c r="AF23" s="714"/>
      <c r="AG23" s="714"/>
      <c r="AH23" s="714"/>
      <c r="AI23" s="714"/>
      <c r="AJ23" s="714"/>
      <c r="AK23" s="714"/>
      <c r="AL23" s="683">
        <v>28</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2">
      <c r="B24" s="677" t="s">
        <v>291</v>
      </c>
      <c r="C24" s="678"/>
      <c r="D24" s="678"/>
      <c r="E24" s="678"/>
      <c r="F24" s="678"/>
      <c r="G24" s="678"/>
      <c r="H24" s="678"/>
      <c r="I24" s="678"/>
      <c r="J24" s="678"/>
      <c r="K24" s="678"/>
      <c r="L24" s="678"/>
      <c r="M24" s="678"/>
      <c r="N24" s="678"/>
      <c r="O24" s="678"/>
      <c r="P24" s="678"/>
      <c r="Q24" s="679"/>
      <c r="R24" s="680">
        <v>317552</v>
      </c>
      <c r="S24" s="681"/>
      <c r="T24" s="681"/>
      <c r="U24" s="681"/>
      <c r="V24" s="681"/>
      <c r="W24" s="681"/>
      <c r="X24" s="681"/>
      <c r="Y24" s="682"/>
      <c r="Z24" s="713">
        <v>1.7</v>
      </c>
      <c r="AA24" s="713"/>
      <c r="AB24" s="713"/>
      <c r="AC24" s="713"/>
      <c r="AD24" s="714" t="s">
        <v>129</v>
      </c>
      <c r="AE24" s="714"/>
      <c r="AF24" s="714"/>
      <c r="AG24" s="714"/>
      <c r="AH24" s="714"/>
      <c r="AI24" s="714"/>
      <c r="AJ24" s="714"/>
      <c r="AK24" s="714"/>
      <c r="AL24" s="683" t="s">
        <v>238</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238</v>
      </c>
      <c r="BP24" s="713"/>
      <c r="BQ24" s="713"/>
      <c r="BR24" s="713"/>
      <c r="BS24" s="686" t="s">
        <v>129</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5795656</v>
      </c>
      <c r="CS24" s="736"/>
      <c r="CT24" s="736"/>
      <c r="CU24" s="736"/>
      <c r="CV24" s="736"/>
      <c r="CW24" s="736"/>
      <c r="CX24" s="736"/>
      <c r="CY24" s="779"/>
      <c r="CZ24" s="780">
        <v>33.700000000000003</v>
      </c>
      <c r="DA24" s="751"/>
      <c r="DB24" s="751"/>
      <c r="DC24" s="783"/>
      <c r="DD24" s="778">
        <v>3883370</v>
      </c>
      <c r="DE24" s="736"/>
      <c r="DF24" s="736"/>
      <c r="DG24" s="736"/>
      <c r="DH24" s="736"/>
      <c r="DI24" s="736"/>
      <c r="DJ24" s="736"/>
      <c r="DK24" s="779"/>
      <c r="DL24" s="778">
        <v>3540594</v>
      </c>
      <c r="DM24" s="736"/>
      <c r="DN24" s="736"/>
      <c r="DO24" s="736"/>
      <c r="DP24" s="736"/>
      <c r="DQ24" s="736"/>
      <c r="DR24" s="736"/>
      <c r="DS24" s="736"/>
      <c r="DT24" s="736"/>
      <c r="DU24" s="736"/>
      <c r="DV24" s="779"/>
      <c r="DW24" s="780">
        <v>42.7</v>
      </c>
      <c r="DX24" s="751"/>
      <c r="DY24" s="751"/>
      <c r="DZ24" s="751"/>
      <c r="EA24" s="751"/>
      <c r="EB24" s="751"/>
      <c r="EC24" s="781"/>
    </row>
    <row r="25" spans="2:133" ht="11.25" customHeight="1" x14ac:dyDescent="0.2">
      <c r="B25" s="677" t="s">
        <v>294</v>
      </c>
      <c r="C25" s="678"/>
      <c r="D25" s="678"/>
      <c r="E25" s="678"/>
      <c r="F25" s="678"/>
      <c r="G25" s="678"/>
      <c r="H25" s="678"/>
      <c r="I25" s="678"/>
      <c r="J25" s="678"/>
      <c r="K25" s="678"/>
      <c r="L25" s="678"/>
      <c r="M25" s="678"/>
      <c r="N25" s="678"/>
      <c r="O25" s="678"/>
      <c r="P25" s="678"/>
      <c r="Q25" s="679"/>
      <c r="R25" s="680">
        <v>158</v>
      </c>
      <c r="S25" s="681"/>
      <c r="T25" s="681"/>
      <c r="U25" s="681"/>
      <c r="V25" s="681"/>
      <c r="W25" s="681"/>
      <c r="X25" s="681"/>
      <c r="Y25" s="682"/>
      <c r="Z25" s="713">
        <v>0</v>
      </c>
      <c r="AA25" s="713"/>
      <c r="AB25" s="713"/>
      <c r="AC25" s="713"/>
      <c r="AD25" s="714" t="s">
        <v>129</v>
      </c>
      <c r="AE25" s="714"/>
      <c r="AF25" s="714"/>
      <c r="AG25" s="714"/>
      <c r="AH25" s="714"/>
      <c r="AI25" s="714"/>
      <c r="AJ25" s="714"/>
      <c r="AK25" s="714"/>
      <c r="AL25" s="683" t="s">
        <v>238</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238</v>
      </c>
      <c r="BH25" s="681"/>
      <c r="BI25" s="681"/>
      <c r="BJ25" s="681"/>
      <c r="BK25" s="681"/>
      <c r="BL25" s="681"/>
      <c r="BM25" s="681"/>
      <c r="BN25" s="682"/>
      <c r="BO25" s="713" t="s">
        <v>129</v>
      </c>
      <c r="BP25" s="713"/>
      <c r="BQ25" s="713"/>
      <c r="BR25" s="713"/>
      <c r="BS25" s="686" t="s">
        <v>238</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2051928</v>
      </c>
      <c r="CS25" s="699"/>
      <c r="CT25" s="699"/>
      <c r="CU25" s="699"/>
      <c r="CV25" s="699"/>
      <c r="CW25" s="699"/>
      <c r="CX25" s="699"/>
      <c r="CY25" s="700"/>
      <c r="CZ25" s="683">
        <v>11.9</v>
      </c>
      <c r="DA25" s="701"/>
      <c r="DB25" s="701"/>
      <c r="DC25" s="702"/>
      <c r="DD25" s="686">
        <v>1901853</v>
      </c>
      <c r="DE25" s="699"/>
      <c r="DF25" s="699"/>
      <c r="DG25" s="699"/>
      <c r="DH25" s="699"/>
      <c r="DI25" s="699"/>
      <c r="DJ25" s="699"/>
      <c r="DK25" s="700"/>
      <c r="DL25" s="686">
        <v>1590986</v>
      </c>
      <c r="DM25" s="699"/>
      <c r="DN25" s="699"/>
      <c r="DO25" s="699"/>
      <c r="DP25" s="699"/>
      <c r="DQ25" s="699"/>
      <c r="DR25" s="699"/>
      <c r="DS25" s="699"/>
      <c r="DT25" s="699"/>
      <c r="DU25" s="699"/>
      <c r="DV25" s="700"/>
      <c r="DW25" s="683">
        <v>19.2</v>
      </c>
      <c r="DX25" s="701"/>
      <c r="DY25" s="701"/>
      <c r="DZ25" s="701"/>
      <c r="EA25" s="701"/>
      <c r="EB25" s="701"/>
      <c r="EC25" s="722"/>
    </row>
    <row r="26" spans="2:133" ht="11.25" customHeight="1" x14ac:dyDescent="0.2">
      <c r="B26" s="677" t="s">
        <v>297</v>
      </c>
      <c r="C26" s="678"/>
      <c r="D26" s="678"/>
      <c r="E26" s="678"/>
      <c r="F26" s="678"/>
      <c r="G26" s="678"/>
      <c r="H26" s="678"/>
      <c r="I26" s="678"/>
      <c r="J26" s="678"/>
      <c r="K26" s="678"/>
      <c r="L26" s="678"/>
      <c r="M26" s="678"/>
      <c r="N26" s="678"/>
      <c r="O26" s="678"/>
      <c r="P26" s="678"/>
      <c r="Q26" s="679"/>
      <c r="R26" s="680">
        <v>8201918</v>
      </c>
      <c r="S26" s="681"/>
      <c r="T26" s="681"/>
      <c r="U26" s="681"/>
      <c r="V26" s="681"/>
      <c r="W26" s="681"/>
      <c r="X26" s="681"/>
      <c r="Y26" s="682"/>
      <c r="Z26" s="713">
        <v>43.7</v>
      </c>
      <c r="AA26" s="713"/>
      <c r="AB26" s="713"/>
      <c r="AC26" s="713"/>
      <c r="AD26" s="714">
        <v>7884208</v>
      </c>
      <c r="AE26" s="714"/>
      <c r="AF26" s="714"/>
      <c r="AG26" s="714"/>
      <c r="AH26" s="714"/>
      <c r="AI26" s="714"/>
      <c r="AJ26" s="714"/>
      <c r="AK26" s="714"/>
      <c r="AL26" s="683">
        <v>99.9</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238</v>
      </c>
      <c r="BP26" s="713"/>
      <c r="BQ26" s="713"/>
      <c r="BR26" s="713"/>
      <c r="BS26" s="686" t="s">
        <v>238</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1117908</v>
      </c>
      <c r="CS26" s="681"/>
      <c r="CT26" s="681"/>
      <c r="CU26" s="681"/>
      <c r="CV26" s="681"/>
      <c r="CW26" s="681"/>
      <c r="CX26" s="681"/>
      <c r="CY26" s="682"/>
      <c r="CZ26" s="683">
        <v>6.5</v>
      </c>
      <c r="DA26" s="701"/>
      <c r="DB26" s="701"/>
      <c r="DC26" s="702"/>
      <c r="DD26" s="686">
        <v>1044030</v>
      </c>
      <c r="DE26" s="681"/>
      <c r="DF26" s="681"/>
      <c r="DG26" s="681"/>
      <c r="DH26" s="681"/>
      <c r="DI26" s="681"/>
      <c r="DJ26" s="681"/>
      <c r="DK26" s="682"/>
      <c r="DL26" s="686" t="s">
        <v>129</v>
      </c>
      <c r="DM26" s="681"/>
      <c r="DN26" s="681"/>
      <c r="DO26" s="681"/>
      <c r="DP26" s="681"/>
      <c r="DQ26" s="681"/>
      <c r="DR26" s="681"/>
      <c r="DS26" s="681"/>
      <c r="DT26" s="681"/>
      <c r="DU26" s="681"/>
      <c r="DV26" s="682"/>
      <c r="DW26" s="683" t="s">
        <v>238</v>
      </c>
      <c r="DX26" s="701"/>
      <c r="DY26" s="701"/>
      <c r="DZ26" s="701"/>
      <c r="EA26" s="701"/>
      <c r="EB26" s="701"/>
      <c r="EC26" s="722"/>
    </row>
    <row r="27" spans="2:133" ht="11.25" customHeight="1" x14ac:dyDescent="0.2">
      <c r="B27" s="677" t="s">
        <v>300</v>
      </c>
      <c r="C27" s="678"/>
      <c r="D27" s="678"/>
      <c r="E27" s="678"/>
      <c r="F27" s="678"/>
      <c r="G27" s="678"/>
      <c r="H27" s="678"/>
      <c r="I27" s="678"/>
      <c r="J27" s="678"/>
      <c r="K27" s="678"/>
      <c r="L27" s="678"/>
      <c r="M27" s="678"/>
      <c r="N27" s="678"/>
      <c r="O27" s="678"/>
      <c r="P27" s="678"/>
      <c r="Q27" s="679"/>
      <c r="R27" s="680">
        <v>4757</v>
      </c>
      <c r="S27" s="681"/>
      <c r="T27" s="681"/>
      <c r="U27" s="681"/>
      <c r="V27" s="681"/>
      <c r="W27" s="681"/>
      <c r="X27" s="681"/>
      <c r="Y27" s="682"/>
      <c r="Z27" s="713">
        <v>0</v>
      </c>
      <c r="AA27" s="713"/>
      <c r="AB27" s="713"/>
      <c r="AC27" s="713"/>
      <c r="AD27" s="714">
        <v>4757</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4705092</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2471681</v>
      </c>
      <c r="CS27" s="699"/>
      <c r="CT27" s="699"/>
      <c r="CU27" s="699"/>
      <c r="CV27" s="699"/>
      <c r="CW27" s="699"/>
      <c r="CX27" s="699"/>
      <c r="CY27" s="700"/>
      <c r="CZ27" s="683">
        <v>14.4</v>
      </c>
      <c r="DA27" s="701"/>
      <c r="DB27" s="701"/>
      <c r="DC27" s="702"/>
      <c r="DD27" s="686">
        <v>744993</v>
      </c>
      <c r="DE27" s="699"/>
      <c r="DF27" s="699"/>
      <c r="DG27" s="699"/>
      <c r="DH27" s="699"/>
      <c r="DI27" s="699"/>
      <c r="DJ27" s="699"/>
      <c r="DK27" s="700"/>
      <c r="DL27" s="686">
        <v>713084</v>
      </c>
      <c r="DM27" s="699"/>
      <c r="DN27" s="699"/>
      <c r="DO27" s="699"/>
      <c r="DP27" s="699"/>
      <c r="DQ27" s="699"/>
      <c r="DR27" s="699"/>
      <c r="DS27" s="699"/>
      <c r="DT27" s="699"/>
      <c r="DU27" s="699"/>
      <c r="DV27" s="700"/>
      <c r="DW27" s="683">
        <v>8.6</v>
      </c>
      <c r="DX27" s="701"/>
      <c r="DY27" s="701"/>
      <c r="DZ27" s="701"/>
      <c r="EA27" s="701"/>
      <c r="EB27" s="701"/>
      <c r="EC27" s="722"/>
    </row>
    <row r="28" spans="2:133" ht="11.25" customHeight="1" x14ac:dyDescent="0.2">
      <c r="B28" s="677" t="s">
        <v>303</v>
      </c>
      <c r="C28" s="678"/>
      <c r="D28" s="678"/>
      <c r="E28" s="678"/>
      <c r="F28" s="678"/>
      <c r="G28" s="678"/>
      <c r="H28" s="678"/>
      <c r="I28" s="678"/>
      <c r="J28" s="678"/>
      <c r="K28" s="678"/>
      <c r="L28" s="678"/>
      <c r="M28" s="678"/>
      <c r="N28" s="678"/>
      <c r="O28" s="678"/>
      <c r="P28" s="678"/>
      <c r="Q28" s="679"/>
      <c r="R28" s="680">
        <v>54357</v>
      </c>
      <c r="S28" s="681"/>
      <c r="T28" s="681"/>
      <c r="U28" s="681"/>
      <c r="V28" s="681"/>
      <c r="W28" s="681"/>
      <c r="X28" s="681"/>
      <c r="Y28" s="682"/>
      <c r="Z28" s="713">
        <v>0.3</v>
      </c>
      <c r="AA28" s="713"/>
      <c r="AB28" s="713"/>
      <c r="AC28" s="713"/>
      <c r="AD28" s="714" t="s">
        <v>238</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1272047</v>
      </c>
      <c r="CS28" s="681"/>
      <c r="CT28" s="681"/>
      <c r="CU28" s="681"/>
      <c r="CV28" s="681"/>
      <c r="CW28" s="681"/>
      <c r="CX28" s="681"/>
      <c r="CY28" s="682"/>
      <c r="CZ28" s="683">
        <v>7.4</v>
      </c>
      <c r="DA28" s="701"/>
      <c r="DB28" s="701"/>
      <c r="DC28" s="702"/>
      <c r="DD28" s="686">
        <v>1236524</v>
      </c>
      <c r="DE28" s="681"/>
      <c r="DF28" s="681"/>
      <c r="DG28" s="681"/>
      <c r="DH28" s="681"/>
      <c r="DI28" s="681"/>
      <c r="DJ28" s="681"/>
      <c r="DK28" s="682"/>
      <c r="DL28" s="686">
        <v>1236524</v>
      </c>
      <c r="DM28" s="681"/>
      <c r="DN28" s="681"/>
      <c r="DO28" s="681"/>
      <c r="DP28" s="681"/>
      <c r="DQ28" s="681"/>
      <c r="DR28" s="681"/>
      <c r="DS28" s="681"/>
      <c r="DT28" s="681"/>
      <c r="DU28" s="681"/>
      <c r="DV28" s="682"/>
      <c r="DW28" s="683">
        <v>14.9</v>
      </c>
      <c r="DX28" s="701"/>
      <c r="DY28" s="701"/>
      <c r="DZ28" s="701"/>
      <c r="EA28" s="701"/>
      <c r="EB28" s="701"/>
      <c r="EC28" s="722"/>
    </row>
    <row r="29" spans="2:133" ht="11.25" customHeight="1" x14ac:dyDescent="0.2">
      <c r="B29" s="677" t="s">
        <v>305</v>
      </c>
      <c r="C29" s="678"/>
      <c r="D29" s="678"/>
      <c r="E29" s="678"/>
      <c r="F29" s="678"/>
      <c r="G29" s="678"/>
      <c r="H29" s="678"/>
      <c r="I29" s="678"/>
      <c r="J29" s="678"/>
      <c r="K29" s="678"/>
      <c r="L29" s="678"/>
      <c r="M29" s="678"/>
      <c r="N29" s="678"/>
      <c r="O29" s="678"/>
      <c r="P29" s="678"/>
      <c r="Q29" s="679"/>
      <c r="R29" s="680">
        <v>117380</v>
      </c>
      <c r="S29" s="681"/>
      <c r="T29" s="681"/>
      <c r="U29" s="681"/>
      <c r="V29" s="681"/>
      <c r="W29" s="681"/>
      <c r="X29" s="681"/>
      <c r="Y29" s="682"/>
      <c r="Z29" s="713">
        <v>0.6</v>
      </c>
      <c r="AA29" s="713"/>
      <c r="AB29" s="713"/>
      <c r="AC29" s="713"/>
      <c r="AD29" s="714" t="s">
        <v>129</v>
      </c>
      <c r="AE29" s="714"/>
      <c r="AF29" s="714"/>
      <c r="AG29" s="714"/>
      <c r="AH29" s="714"/>
      <c r="AI29" s="714"/>
      <c r="AJ29" s="714"/>
      <c r="AK29" s="714"/>
      <c r="AL29" s="683" t="s">
        <v>238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70</v>
      </c>
      <c r="CG29" s="720"/>
      <c r="CH29" s="720"/>
      <c r="CI29" s="720"/>
      <c r="CJ29" s="720"/>
      <c r="CK29" s="720"/>
      <c r="CL29" s="720"/>
      <c r="CM29" s="720"/>
      <c r="CN29" s="720"/>
      <c r="CO29" s="720"/>
      <c r="CP29" s="720"/>
      <c r="CQ29" s="721"/>
      <c r="CR29" s="680">
        <v>1272047</v>
      </c>
      <c r="CS29" s="699"/>
      <c r="CT29" s="699"/>
      <c r="CU29" s="699"/>
      <c r="CV29" s="699"/>
      <c r="CW29" s="699"/>
      <c r="CX29" s="699"/>
      <c r="CY29" s="700"/>
      <c r="CZ29" s="683">
        <v>7.4</v>
      </c>
      <c r="DA29" s="701"/>
      <c r="DB29" s="701"/>
      <c r="DC29" s="702"/>
      <c r="DD29" s="686">
        <v>1236524</v>
      </c>
      <c r="DE29" s="699"/>
      <c r="DF29" s="699"/>
      <c r="DG29" s="699"/>
      <c r="DH29" s="699"/>
      <c r="DI29" s="699"/>
      <c r="DJ29" s="699"/>
      <c r="DK29" s="700"/>
      <c r="DL29" s="686">
        <v>1236524</v>
      </c>
      <c r="DM29" s="699"/>
      <c r="DN29" s="699"/>
      <c r="DO29" s="699"/>
      <c r="DP29" s="699"/>
      <c r="DQ29" s="699"/>
      <c r="DR29" s="699"/>
      <c r="DS29" s="699"/>
      <c r="DT29" s="699"/>
      <c r="DU29" s="699"/>
      <c r="DV29" s="700"/>
      <c r="DW29" s="683">
        <v>14.9</v>
      </c>
      <c r="DX29" s="701"/>
      <c r="DY29" s="701"/>
      <c r="DZ29" s="701"/>
      <c r="EA29" s="701"/>
      <c r="EB29" s="701"/>
      <c r="EC29" s="722"/>
    </row>
    <row r="30" spans="2:133" ht="11.25" customHeight="1" x14ac:dyDescent="0.2">
      <c r="B30" s="677" t="s">
        <v>307</v>
      </c>
      <c r="C30" s="678"/>
      <c r="D30" s="678"/>
      <c r="E30" s="678"/>
      <c r="F30" s="678"/>
      <c r="G30" s="678"/>
      <c r="H30" s="678"/>
      <c r="I30" s="678"/>
      <c r="J30" s="678"/>
      <c r="K30" s="678"/>
      <c r="L30" s="678"/>
      <c r="M30" s="678"/>
      <c r="N30" s="678"/>
      <c r="O30" s="678"/>
      <c r="P30" s="678"/>
      <c r="Q30" s="679"/>
      <c r="R30" s="680">
        <v>20884</v>
      </c>
      <c r="S30" s="681"/>
      <c r="T30" s="681"/>
      <c r="U30" s="681"/>
      <c r="V30" s="681"/>
      <c r="W30" s="681"/>
      <c r="X30" s="681"/>
      <c r="Y30" s="682"/>
      <c r="Z30" s="713">
        <v>0.1</v>
      </c>
      <c r="AA30" s="713"/>
      <c r="AB30" s="713"/>
      <c r="AC30" s="713"/>
      <c r="AD30" s="714" t="s">
        <v>238</v>
      </c>
      <c r="AE30" s="714"/>
      <c r="AF30" s="714"/>
      <c r="AG30" s="714"/>
      <c r="AH30" s="714"/>
      <c r="AI30" s="714"/>
      <c r="AJ30" s="714"/>
      <c r="AK30" s="714"/>
      <c r="AL30" s="683" t="s">
        <v>238</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1206750</v>
      </c>
      <c r="CS30" s="681"/>
      <c r="CT30" s="681"/>
      <c r="CU30" s="681"/>
      <c r="CV30" s="681"/>
      <c r="CW30" s="681"/>
      <c r="CX30" s="681"/>
      <c r="CY30" s="682"/>
      <c r="CZ30" s="683">
        <v>7</v>
      </c>
      <c r="DA30" s="701"/>
      <c r="DB30" s="701"/>
      <c r="DC30" s="702"/>
      <c r="DD30" s="686">
        <v>1172838</v>
      </c>
      <c r="DE30" s="681"/>
      <c r="DF30" s="681"/>
      <c r="DG30" s="681"/>
      <c r="DH30" s="681"/>
      <c r="DI30" s="681"/>
      <c r="DJ30" s="681"/>
      <c r="DK30" s="682"/>
      <c r="DL30" s="686">
        <v>1172838</v>
      </c>
      <c r="DM30" s="681"/>
      <c r="DN30" s="681"/>
      <c r="DO30" s="681"/>
      <c r="DP30" s="681"/>
      <c r="DQ30" s="681"/>
      <c r="DR30" s="681"/>
      <c r="DS30" s="681"/>
      <c r="DT30" s="681"/>
      <c r="DU30" s="681"/>
      <c r="DV30" s="682"/>
      <c r="DW30" s="683">
        <v>14.2</v>
      </c>
      <c r="DX30" s="701"/>
      <c r="DY30" s="701"/>
      <c r="DZ30" s="701"/>
      <c r="EA30" s="701"/>
      <c r="EB30" s="701"/>
      <c r="EC30" s="722"/>
    </row>
    <row r="31" spans="2:133" ht="11.25" customHeight="1" x14ac:dyDescent="0.2">
      <c r="B31" s="677" t="s">
        <v>311</v>
      </c>
      <c r="C31" s="678"/>
      <c r="D31" s="678"/>
      <c r="E31" s="678"/>
      <c r="F31" s="678"/>
      <c r="G31" s="678"/>
      <c r="H31" s="678"/>
      <c r="I31" s="678"/>
      <c r="J31" s="678"/>
      <c r="K31" s="678"/>
      <c r="L31" s="678"/>
      <c r="M31" s="678"/>
      <c r="N31" s="678"/>
      <c r="O31" s="678"/>
      <c r="P31" s="678"/>
      <c r="Q31" s="679"/>
      <c r="R31" s="680">
        <v>5558862</v>
      </c>
      <c r="S31" s="681"/>
      <c r="T31" s="681"/>
      <c r="U31" s="681"/>
      <c r="V31" s="681"/>
      <c r="W31" s="681"/>
      <c r="X31" s="681"/>
      <c r="Y31" s="682"/>
      <c r="Z31" s="713">
        <v>29.6</v>
      </c>
      <c r="AA31" s="713"/>
      <c r="AB31" s="713"/>
      <c r="AC31" s="713"/>
      <c r="AD31" s="714" t="s">
        <v>129</v>
      </c>
      <c r="AE31" s="714"/>
      <c r="AF31" s="714"/>
      <c r="AG31" s="714"/>
      <c r="AH31" s="714"/>
      <c r="AI31" s="714"/>
      <c r="AJ31" s="714"/>
      <c r="AK31" s="714"/>
      <c r="AL31" s="683" t="s">
        <v>129</v>
      </c>
      <c r="AM31" s="684"/>
      <c r="AN31" s="684"/>
      <c r="AO31" s="715"/>
      <c r="AP31" s="756" t="s">
        <v>312</v>
      </c>
      <c r="AQ31" s="757"/>
      <c r="AR31" s="757"/>
      <c r="AS31" s="757"/>
      <c r="AT31" s="762" t="s">
        <v>313</v>
      </c>
      <c r="AU31" s="231"/>
      <c r="AV31" s="231"/>
      <c r="AW31" s="231"/>
      <c r="AX31" s="746" t="s">
        <v>188</v>
      </c>
      <c r="AY31" s="747"/>
      <c r="AZ31" s="747"/>
      <c r="BA31" s="747"/>
      <c r="BB31" s="747"/>
      <c r="BC31" s="747"/>
      <c r="BD31" s="747"/>
      <c r="BE31" s="747"/>
      <c r="BF31" s="748"/>
      <c r="BG31" s="749">
        <v>99.2</v>
      </c>
      <c r="BH31" s="750"/>
      <c r="BI31" s="750"/>
      <c r="BJ31" s="750"/>
      <c r="BK31" s="750"/>
      <c r="BL31" s="750"/>
      <c r="BM31" s="751">
        <v>96.8</v>
      </c>
      <c r="BN31" s="750"/>
      <c r="BO31" s="750"/>
      <c r="BP31" s="750"/>
      <c r="BQ31" s="752"/>
      <c r="BR31" s="749">
        <v>99.3</v>
      </c>
      <c r="BS31" s="750"/>
      <c r="BT31" s="750"/>
      <c r="BU31" s="750"/>
      <c r="BV31" s="750"/>
      <c r="BW31" s="750"/>
      <c r="BX31" s="751">
        <v>96.5</v>
      </c>
      <c r="BY31" s="750"/>
      <c r="BZ31" s="750"/>
      <c r="CA31" s="750"/>
      <c r="CB31" s="752"/>
      <c r="CD31" s="767"/>
      <c r="CE31" s="768"/>
      <c r="CF31" s="719" t="s">
        <v>314</v>
      </c>
      <c r="CG31" s="720"/>
      <c r="CH31" s="720"/>
      <c r="CI31" s="720"/>
      <c r="CJ31" s="720"/>
      <c r="CK31" s="720"/>
      <c r="CL31" s="720"/>
      <c r="CM31" s="720"/>
      <c r="CN31" s="720"/>
      <c r="CO31" s="720"/>
      <c r="CP31" s="720"/>
      <c r="CQ31" s="721"/>
      <c r="CR31" s="680">
        <v>65297</v>
      </c>
      <c r="CS31" s="699"/>
      <c r="CT31" s="699"/>
      <c r="CU31" s="699"/>
      <c r="CV31" s="699"/>
      <c r="CW31" s="699"/>
      <c r="CX31" s="699"/>
      <c r="CY31" s="700"/>
      <c r="CZ31" s="683">
        <v>0.4</v>
      </c>
      <c r="DA31" s="701"/>
      <c r="DB31" s="701"/>
      <c r="DC31" s="702"/>
      <c r="DD31" s="686">
        <v>63686</v>
      </c>
      <c r="DE31" s="699"/>
      <c r="DF31" s="699"/>
      <c r="DG31" s="699"/>
      <c r="DH31" s="699"/>
      <c r="DI31" s="699"/>
      <c r="DJ31" s="699"/>
      <c r="DK31" s="700"/>
      <c r="DL31" s="686">
        <v>63686</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2">
      <c r="B32" s="771" t="s">
        <v>315</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99.1</v>
      </c>
      <c r="BH32" s="699"/>
      <c r="BI32" s="699"/>
      <c r="BJ32" s="699"/>
      <c r="BK32" s="699"/>
      <c r="BL32" s="699"/>
      <c r="BM32" s="684">
        <v>98.2</v>
      </c>
      <c r="BN32" s="745"/>
      <c r="BO32" s="745"/>
      <c r="BP32" s="745"/>
      <c r="BQ32" s="726"/>
      <c r="BR32" s="753">
        <v>99.4</v>
      </c>
      <c r="BS32" s="699"/>
      <c r="BT32" s="699"/>
      <c r="BU32" s="699"/>
      <c r="BV32" s="699"/>
      <c r="BW32" s="699"/>
      <c r="BX32" s="684">
        <v>98.6</v>
      </c>
      <c r="BY32" s="745"/>
      <c r="BZ32" s="745"/>
      <c r="CA32" s="745"/>
      <c r="CB32" s="726"/>
      <c r="CD32" s="769"/>
      <c r="CE32" s="770"/>
      <c r="CF32" s="719" t="s">
        <v>318</v>
      </c>
      <c r="CG32" s="720"/>
      <c r="CH32" s="720"/>
      <c r="CI32" s="720"/>
      <c r="CJ32" s="720"/>
      <c r="CK32" s="720"/>
      <c r="CL32" s="720"/>
      <c r="CM32" s="720"/>
      <c r="CN32" s="720"/>
      <c r="CO32" s="720"/>
      <c r="CP32" s="720"/>
      <c r="CQ32" s="721"/>
      <c r="CR32" s="680" t="s">
        <v>238</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238</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2">
      <c r="B33" s="677" t="s">
        <v>319</v>
      </c>
      <c r="C33" s="678"/>
      <c r="D33" s="678"/>
      <c r="E33" s="678"/>
      <c r="F33" s="678"/>
      <c r="G33" s="678"/>
      <c r="H33" s="678"/>
      <c r="I33" s="678"/>
      <c r="J33" s="678"/>
      <c r="K33" s="678"/>
      <c r="L33" s="678"/>
      <c r="M33" s="678"/>
      <c r="N33" s="678"/>
      <c r="O33" s="678"/>
      <c r="P33" s="678"/>
      <c r="Q33" s="679"/>
      <c r="R33" s="680">
        <v>789974</v>
      </c>
      <c r="S33" s="681"/>
      <c r="T33" s="681"/>
      <c r="U33" s="681"/>
      <c r="V33" s="681"/>
      <c r="W33" s="681"/>
      <c r="X33" s="681"/>
      <c r="Y33" s="682"/>
      <c r="Z33" s="713">
        <v>4.2</v>
      </c>
      <c r="AA33" s="713"/>
      <c r="AB33" s="713"/>
      <c r="AC33" s="713"/>
      <c r="AD33" s="714" t="s">
        <v>238</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99.2</v>
      </c>
      <c r="BH33" s="665"/>
      <c r="BI33" s="665"/>
      <c r="BJ33" s="665"/>
      <c r="BK33" s="665"/>
      <c r="BL33" s="665"/>
      <c r="BM33" s="707">
        <v>95.2</v>
      </c>
      <c r="BN33" s="665"/>
      <c r="BO33" s="665"/>
      <c r="BP33" s="665"/>
      <c r="BQ33" s="709"/>
      <c r="BR33" s="744">
        <v>99.1</v>
      </c>
      <c r="BS33" s="665"/>
      <c r="BT33" s="665"/>
      <c r="BU33" s="665"/>
      <c r="BV33" s="665"/>
      <c r="BW33" s="665"/>
      <c r="BX33" s="707">
        <v>94.2</v>
      </c>
      <c r="BY33" s="665"/>
      <c r="BZ33" s="665"/>
      <c r="CA33" s="665"/>
      <c r="CB33" s="709"/>
      <c r="CD33" s="719" t="s">
        <v>321</v>
      </c>
      <c r="CE33" s="720"/>
      <c r="CF33" s="720"/>
      <c r="CG33" s="720"/>
      <c r="CH33" s="720"/>
      <c r="CI33" s="720"/>
      <c r="CJ33" s="720"/>
      <c r="CK33" s="720"/>
      <c r="CL33" s="720"/>
      <c r="CM33" s="720"/>
      <c r="CN33" s="720"/>
      <c r="CO33" s="720"/>
      <c r="CP33" s="720"/>
      <c r="CQ33" s="721"/>
      <c r="CR33" s="680">
        <v>8962179</v>
      </c>
      <c r="CS33" s="699"/>
      <c r="CT33" s="699"/>
      <c r="CU33" s="699"/>
      <c r="CV33" s="699"/>
      <c r="CW33" s="699"/>
      <c r="CX33" s="699"/>
      <c r="CY33" s="700"/>
      <c r="CZ33" s="683">
        <v>52.1</v>
      </c>
      <c r="DA33" s="701"/>
      <c r="DB33" s="701"/>
      <c r="DC33" s="702"/>
      <c r="DD33" s="686">
        <v>4820346</v>
      </c>
      <c r="DE33" s="699"/>
      <c r="DF33" s="699"/>
      <c r="DG33" s="699"/>
      <c r="DH33" s="699"/>
      <c r="DI33" s="699"/>
      <c r="DJ33" s="699"/>
      <c r="DK33" s="700"/>
      <c r="DL33" s="686">
        <v>3726698</v>
      </c>
      <c r="DM33" s="699"/>
      <c r="DN33" s="699"/>
      <c r="DO33" s="699"/>
      <c r="DP33" s="699"/>
      <c r="DQ33" s="699"/>
      <c r="DR33" s="699"/>
      <c r="DS33" s="699"/>
      <c r="DT33" s="699"/>
      <c r="DU33" s="699"/>
      <c r="DV33" s="700"/>
      <c r="DW33" s="683">
        <v>45</v>
      </c>
      <c r="DX33" s="701"/>
      <c r="DY33" s="701"/>
      <c r="DZ33" s="701"/>
      <c r="EA33" s="701"/>
      <c r="EB33" s="701"/>
      <c r="EC33" s="722"/>
    </row>
    <row r="34" spans="2:133" ht="11.25" customHeight="1" x14ac:dyDescent="0.2">
      <c r="B34" s="677" t="s">
        <v>322</v>
      </c>
      <c r="C34" s="678"/>
      <c r="D34" s="678"/>
      <c r="E34" s="678"/>
      <c r="F34" s="678"/>
      <c r="G34" s="678"/>
      <c r="H34" s="678"/>
      <c r="I34" s="678"/>
      <c r="J34" s="678"/>
      <c r="K34" s="678"/>
      <c r="L34" s="678"/>
      <c r="M34" s="678"/>
      <c r="N34" s="678"/>
      <c r="O34" s="678"/>
      <c r="P34" s="678"/>
      <c r="Q34" s="679"/>
      <c r="R34" s="680">
        <v>43756</v>
      </c>
      <c r="S34" s="681"/>
      <c r="T34" s="681"/>
      <c r="U34" s="681"/>
      <c r="V34" s="681"/>
      <c r="W34" s="681"/>
      <c r="X34" s="681"/>
      <c r="Y34" s="682"/>
      <c r="Z34" s="713">
        <v>0.2</v>
      </c>
      <c r="AA34" s="713"/>
      <c r="AB34" s="713"/>
      <c r="AC34" s="713"/>
      <c r="AD34" s="714" t="s">
        <v>129</v>
      </c>
      <c r="AE34" s="714"/>
      <c r="AF34" s="714"/>
      <c r="AG34" s="714"/>
      <c r="AH34" s="714"/>
      <c r="AI34" s="714"/>
      <c r="AJ34" s="714"/>
      <c r="AK34" s="714"/>
      <c r="AL34" s="683" t="s">
        <v>238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2264509</v>
      </c>
      <c r="CS34" s="681"/>
      <c r="CT34" s="681"/>
      <c r="CU34" s="681"/>
      <c r="CV34" s="681"/>
      <c r="CW34" s="681"/>
      <c r="CX34" s="681"/>
      <c r="CY34" s="682"/>
      <c r="CZ34" s="683">
        <v>13.2</v>
      </c>
      <c r="DA34" s="701"/>
      <c r="DB34" s="701"/>
      <c r="DC34" s="702"/>
      <c r="DD34" s="686">
        <v>1633981</v>
      </c>
      <c r="DE34" s="681"/>
      <c r="DF34" s="681"/>
      <c r="DG34" s="681"/>
      <c r="DH34" s="681"/>
      <c r="DI34" s="681"/>
      <c r="DJ34" s="681"/>
      <c r="DK34" s="682"/>
      <c r="DL34" s="686">
        <v>1374521</v>
      </c>
      <c r="DM34" s="681"/>
      <c r="DN34" s="681"/>
      <c r="DO34" s="681"/>
      <c r="DP34" s="681"/>
      <c r="DQ34" s="681"/>
      <c r="DR34" s="681"/>
      <c r="DS34" s="681"/>
      <c r="DT34" s="681"/>
      <c r="DU34" s="681"/>
      <c r="DV34" s="682"/>
      <c r="DW34" s="683">
        <v>16.600000000000001</v>
      </c>
      <c r="DX34" s="701"/>
      <c r="DY34" s="701"/>
      <c r="DZ34" s="701"/>
      <c r="EA34" s="701"/>
      <c r="EB34" s="701"/>
      <c r="EC34" s="722"/>
    </row>
    <row r="35" spans="2:133" ht="11.25" customHeight="1" x14ac:dyDescent="0.2">
      <c r="B35" s="677" t="s">
        <v>324</v>
      </c>
      <c r="C35" s="678"/>
      <c r="D35" s="678"/>
      <c r="E35" s="678"/>
      <c r="F35" s="678"/>
      <c r="G35" s="678"/>
      <c r="H35" s="678"/>
      <c r="I35" s="678"/>
      <c r="J35" s="678"/>
      <c r="K35" s="678"/>
      <c r="L35" s="678"/>
      <c r="M35" s="678"/>
      <c r="N35" s="678"/>
      <c r="O35" s="678"/>
      <c r="P35" s="678"/>
      <c r="Q35" s="679"/>
      <c r="R35" s="680">
        <v>220285</v>
      </c>
      <c r="S35" s="681"/>
      <c r="T35" s="681"/>
      <c r="U35" s="681"/>
      <c r="V35" s="681"/>
      <c r="W35" s="681"/>
      <c r="X35" s="681"/>
      <c r="Y35" s="682"/>
      <c r="Z35" s="713">
        <v>1.2</v>
      </c>
      <c r="AA35" s="713"/>
      <c r="AB35" s="713"/>
      <c r="AC35" s="713"/>
      <c r="AD35" s="714" t="s">
        <v>238</v>
      </c>
      <c r="AE35" s="714"/>
      <c r="AF35" s="714"/>
      <c r="AG35" s="714"/>
      <c r="AH35" s="714"/>
      <c r="AI35" s="714"/>
      <c r="AJ35" s="714"/>
      <c r="AK35" s="714"/>
      <c r="AL35" s="683" t="s">
        <v>129</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47212</v>
      </c>
      <c r="CS35" s="699"/>
      <c r="CT35" s="699"/>
      <c r="CU35" s="699"/>
      <c r="CV35" s="699"/>
      <c r="CW35" s="699"/>
      <c r="CX35" s="699"/>
      <c r="CY35" s="700"/>
      <c r="CZ35" s="683">
        <v>0.3</v>
      </c>
      <c r="DA35" s="701"/>
      <c r="DB35" s="701"/>
      <c r="DC35" s="702"/>
      <c r="DD35" s="686">
        <v>29553</v>
      </c>
      <c r="DE35" s="699"/>
      <c r="DF35" s="699"/>
      <c r="DG35" s="699"/>
      <c r="DH35" s="699"/>
      <c r="DI35" s="699"/>
      <c r="DJ35" s="699"/>
      <c r="DK35" s="700"/>
      <c r="DL35" s="686">
        <v>26232</v>
      </c>
      <c r="DM35" s="699"/>
      <c r="DN35" s="699"/>
      <c r="DO35" s="699"/>
      <c r="DP35" s="699"/>
      <c r="DQ35" s="699"/>
      <c r="DR35" s="699"/>
      <c r="DS35" s="699"/>
      <c r="DT35" s="699"/>
      <c r="DU35" s="699"/>
      <c r="DV35" s="700"/>
      <c r="DW35" s="683">
        <v>0.3</v>
      </c>
      <c r="DX35" s="701"/>
      <c r="DY35" s="701"/>
      <c r="DZ35" s="701"/>
      <c r="EA35" s="701"/>
      <c r="EB35" s="701"/>
      <c r="EC35" s="722"/>
    </row>
    <row r="36" spans="2:133" ht="11.25" customHeight="1" x14ac:dyDescent="0.2">
      <c r="B36" s="677" t="s">
        <v>328</v>
      </c>
      <c r="C36" s="678"/>
      <c r="D36" s="678"/>
      <c r="E36" s="678"/>
      <c r="F36" s="678"/>
      <c r="G36" s="678"/>
      <c r="H36" s="678"/>
      <c r="I36" s="678"/>
      <c r="J36" s="678"/>
      <c r="K36" s="678"/>
      <c r="L36" s="678"/>
      <c r="M36" s="678"/>
      <c r="N36" s="678"/>
      <c r="O36" s="678"/>
      <c r="P36" s="678"/>
      <c r="Q36" s="679"/>
      <c r="R36" s="680">
        <v>114263</v>
      </c>
      <c r="S36" s="681"/>
      <c r="T36" s="681"/>
      <c r="U36" s="681"/>
      <c r="V36" s="681"/>
      <c r="W36" s="681"/>
      <c r="X36" s="681"/>
      <c r="Y36" s="682"/>
      <c r="Z36" s="713">
        <v>0.6</v>
      </c>
      <c r="AA36" s="713"/>
      <c r="AB36" s="713"/>
      <c r="AC36" s="713"/>
      <c r="AD36" s="714" t="s">
        <v>238</v>
      </c>
      <c r="AE36" s="714"/>
      <c r="AF36" s="714"/>
      <c r="AG36" s="714"/>
      <c r="AH36" s="714"/>
      <c r="AI36" s="714"/>
      <c r="AJ36" s="714"/>
      <c r="AK36" s="714"/>
      <c r="AL36" s="683" t="s">
        <v>129</v>
      </c>
      <c r="AM36" s="684"/>
      <c r="AN36" s="684"/>
      <c r="AO36" s="715"/>
      <c r="AP36" s="235"/>
      <c r="AQ36" s="732" t="s">
        <v>329</v>
      </c>
      <c r="AR36" s="733"/>
      <c r="AS36" s="733"/>
      <c r="AT36" s="733"/>
      <c r="AU36" s="733"/>
      <c r="AV36" s="733"/>
      <c r="AW36" s="733"/>
      <c r="AX36" s="733"/>
      <c r="AY36" s="734"/>
      <c r="AZ36" s="735">
        <v>1503741</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27900</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5128990</v>
      </c>
      <c r="CS36" s="681"/>
      <c r="CT36" s="681"/>
      <c r="CU36" s="681"/>
      <c r="CV36" s="681"/>
      <c r="CW36" s="681"/>
      <c r="CX36" s="681"/>
      <c r="CY36" s="682"/>
      <c r="CZ36" s="683">
        <v>29.8</v>
      </c>
      <c r="DA36" s="701"/>
      <c r="DB36" s="701"/>
      <c r="DC36" s="702"/>
      <c r="DD36" s="686">
        <v>1900324</v>
      </c>
      <c r="DE36" s="681"/>
      <c r="DF36" s="681"/>
      <c r="DG36" s="681"/>
      <c r="DH36" s="681"/>
      <c r="DI36" s="681"/>
      <c r="DJ36" s="681"/>
      <c r="DK36" s="682"/>
      <c r="DL36" s="686">
        <v>1649782</v>
      </c>
      <c r="DM36" s="681"/>
      <c r="DN36" s="681"/>
      <c r="DO36" s="681"/>
      <c r="DP36" s="681"/>
      <c r="DQ36" s="681"/>
      <c r="DR36" s="681"/>
      <c r="DS36" s="681"/>
      <c r="DT36" s="681"/>
      <c r="DU36" s="681"/>
      <c r="DV36" s="682"/>
      <c r="DW36" s="683">
        <v>19.899999999999999</v>
      </c>
      <c r="DX36" s="701"/>
      <c r="DY36" s="701"/>
      <c r="DZ36" s="701"/>
      <c r="EA36" s="701"/>
      <c r="EB36" s="701"/>
      <c r="EC36" s="722"/>
    </row>
    <row r="37" spans="2:133" ht="11.25" customHeight="1" x14ac:dyDescent="0.2">
      <c r="B37" s="677" t="s">
        <v>332</v>
      </c>
      <c r="C37" s="678"/>
      <c r="D37" s="678"/>
      <c r="E37" s="678"/>
      <c r="F37" s="678"/>
      <c r="G37" s="678"/>
      <c r="H37" s="678"/>
      <c r="I37" s="678"/>
      <c r="J37" s="678"/>
      <c r="K37" s="678"/>
      <c r="L37" s="678"/>
      <c r="M37" s="678"/>
      <c r="N37" s="678"/>
      <c r="O37" s="678"/>
      <c r="P37" s="678"/>
      <c r="Q37" s="679"/>
      <c r="R37" s="680">
        <v>1607723</v>
      </c>
      <c r="S37" s="681"/>
      <c r="T37" s="681"/>
      <c r="U37" s="681"/>
      <c r="V37" s="681"/>
      <c r="W37" s="681"/>
      <c r="X37" s="681"/>
      <c r="Y37" s="682"/>
      <c r="Z37" s="713">
        <v>8.6</v>
      </c>
      <c r="AA37" s="713"/>
      <c r="AB37" s="713"/>
      <c r="AC37" s="713"/>
      <c r="AD37" s="714" t="s">
        <v>129</v>
      </c>
      <c r="AE37" s="714"/>
      <c r="AF37" s="714"/>
      <c r="AG37" s="714"/>
      <c r="AH37" s="714"/>
      <c r="AI37" s="714"/>
      <c r="AJ37" s="714"/>
      <c r="AK37" s="714"/>
      <c r="AL37" s="683" t="s">
        <v>174</v>
      </c>
      <c r="AM37" s="684"/>
      <c r="AN37" s="684"/>
      <c r="AO37" s="715"/>
      <c r="AQ37" s="723" t="s">
        <v>333</v>
      </c>
      <c r="AR37" s="724"/>
      <c r="AS37" s="724"/>
      <c r="AT37" s="724"/>
      <c r="AU37" s="724"/>
      <c r="AV37" s="724"/>
      <c r="AW37" s="724"/>
      <c r="AX37" s="724"/>
      <c r="AY37" s="725"/>
      <c r="AZ37" s="680">
        <v>573747</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38628</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816269</v>
      </c>
      <c r="CS37" s="699"/>
      <c r="CT37" s="699"/>
      <c r="CU37" s="699"/>
      <c r="CV37" s="699"/>
      <c r="CW37" s="699"/>
      <c r="CX37" s="699"/>
      <c r="CY37" s="700"/>
      <c r="CZ37" s="683">
        <v>4.7</v>
      </c>
      <c r="DA37" s="701"/>
      <c r="DB37" s="701"/>
      <c r="DC37" s="702"/>
      <c r="DD37" s="686">
        <v>816019</v>
      </c>
      <c r="DE37" s="699"/>
      <c r="DF37" s="699"/>
      <c r="DG37" s="699"/>
      <c r="DH37" s="699"/>
      <c r="DI37" s="699"/>
      <c r="DJ37" s="699"/>
      <c r="DK37" s="700"/>
      <c r="DL37" s="686">
        <v>771754</v>
      </c>
      <c r="DM37" s="699"/>
      <c r="DN37" s="699"/>
      <c r="DO37" s="699"/>
      <c r="DP37" s="699"/>
      <c r="DQ37" s="699"/>
      <c r="DR37" s="699"/>
      <c r="DS37" s="699"/>
      <c r="DT37" s="699"/>
      <c r="DU37" s="699"/>
      <c r="DV37" s="700"/>
      <c r="DW37" s="683">
        <v>9.3000000000000007</v>
      </c>
      <c r="DX37" s="701"/>
      <c r="DY37" s="701"/>
      <c r="DZ37" s="701"/>
      <c r="EA37" s="701"/>
      <c r="EB37" s="701"/>
      <c r="EC37" s="722"/>
    </row>
    <row r="38" spans="2:133" ht="11.25" customHeight="1" x14ac:dyDescent="0.2">
      <c r="B38" s="677" t="s">
        <v>336</v>
      </c>
      <c r="C38" s="678"/>
      <c r="D38" s="678"/>
      <c r="E38" s="678"/>
      <c r="F38" s="678"/>
      <c r="G38" s="678"/>
      <c r="H38" s="678"/>
      <c r="I38" s="678"/>
      <c r="J38" s="678"/>
      <c r="K38" s="678"/>
      <c r="L38" s="678"/>
      <c r="M38" s="678"/>
      <c r="N38" s="678"/>
      <c r="O38" s="678"/>
      <c r="P38" s="678"/>
      <c r="Q38" s="679"/>
      <c r="R38" s="680">
        <v>609745</v>
      </c>
      <c r="S38" s="681"/>
      <c r="T38" s="681"/>
      <c r="U38" s="681"/>
      <c r="V38" s="681"/>
      <c r="W38" s="681"/>
      <c r="X38" s="681"/>
      <c r="Y38" s="682"/>
      <c r="Z38" s="713">
        <v>3.3</v>
      </c>
      <c r="AA38" s="713"/>
      <c r="AB38" s="713"/>
      <c r="AC38" s="713"/>
      <c r="AD38" s="714">
        <v>3012</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47000</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4007</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882994</v>
      </c>
      <c r="CS38" s="681"/>
      <c r="CT38" s="681"/>
      <c r="CU38" s="681"/>
      <c r="CV38" s="681"/>
      <c r="CW38" s="681"/>
      <c r="CX38" s="681"/>
      <c r="CY38" s="682"/>
      <c r="CZ38" s="683">
        <v>5.0999999999999996</v>
      </c>
      <c r="DA38" s="701"/>
      <c r="DB38" s="701"/>
      <c r="DC38" s="702"/>
      <c r="DD38" s="686">
        <v>691869</v>
      </c>
      <c r="DE38" s="681"/>
      <c r="DF38" s="681"/>
      <c r="DG38" s="681"/>
      <c r="DH38" s="681"/>
      <c r="DI38" s="681"/>
      <c r="DJ38" s="681"/>
      <c r="DK38" s="682"/>
      <c r="DL38" s="686">
        <v>676163</v>
      </c>
      <c r="DM38" s="681"/>
      <c r="DN38" s="681"/>
      <c r="DO38" s="681"/>
      <c r="DP38" s="681"/>
      <c r="DQ38" s="681"/>
      <c r="DR38" s="681"/>
      <c r="DS38" s="681"/>
      <c r="DT38" s="681"/>
      <c r="DU38" s="681"/>
      <c r="DV38" s="682"/>
      <c r="DW38" s="683">
        <v>8.1999999999999993</v>
      </c>
      <c r="DX38" s="701"/>
      <c r="DY38" s="701"/>
      <c r="DZ38" s="701"/>
      <c r="EA38" s="701"/>
      <c r="EB38" s="701"/>
      <c r="EC38" s="722"/>
    </row>
    <row r="39" spans="2:133" ht="11.25" customHeight="1" x14ac:dyDescent="0.2">
      <c r="B39" s="677" t="s">
        <v>340</v>
      </c>
      <c r="C39" s="678"/>
      <c r="D39" s="678"/>
      <c r="E39" s="678"/>
      <c r="F39" s="678"/>
      <c r="G39" s="678"/>
      <c r="H39" s="678"/>
      <c r="I39" s="678"/>
      <c r="J39" s="678"/>
      <c r="K39" s="678"/>
      <c r="L39" s="678"/>
      <c r="M39" s="678"/>
      <c r="N39" s="678"/>
      <c r="O39" s="678"/>
      <c r="P39" s="678"/>
      <c r="Q39" s="679"/>
      <c r="R39" s="680">
        <v>1412259</v>
      </c>
      <c r="S39" s="681"/>
      <c r="T39" s="681"/>
      <c r="U39" s="681"/>
      <c r="V39" s="681"/>
      <c r="W39" s="681"/>
      <c r="X39" s="681"/>
      <c r="Y39" s="682"/>
      <c r="Z39" s="713">
        <v>7.5</v>
      </c>
      <c r="AA39" s="713"/>
      <c r="AB39" s="713"/>
      <c r="AC39" s="713"/>
      <c r="AD39" s="714" t="s">
        <v>129</v>
      </c>
      <c r="AE39" s="714"/>
      <c r="AF39" s="714"/>
      <c r="AG39" s="714"/>
      <c r="AH39" s="714"/>
      <c r="AI39" s="714"/>
      <c r="AJ39" s="714"/>
      <c r="AK39" s="714"/>
      <c r="AL39" s="683" t="s">
        <v>129</v>
      </c>
      <c r="AM39" s="684"/>
      <c r="AN39" s="684"/>
      <c r="AO39" s="715"/>
      <c r="AQ39" s="723" t="s">
        <v>341</v>
      </c>
      <c r="AR39" s="724"/>
      <c r="AS39" s="724"/>
      <c r="AT39" s="724"/>
      <c r="AU39" s="724"/>
      <c r="AV39" s="724"/>
      <c r="AW39" s="724"/>
      <c r="AX39" s="724"/>
      <c r="AY39" s="725"/>
      <c r="AZ39" s="680" t="s">
        <v>129</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6440</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638474</v>
      </c>
      <c r="CS39" s="699"/>
      <c r="CT39" s="699"/>
      <c r="CU39" s="699"/>
      <c r="CV39" s="699"/>
      <c r="CW39" s="699"/>
      <c r="CX39" s="699"/>
      <c r="CY39" s="700"/>
      <c r="CZ39" s="683">
        <v>3.7</v>
      </c>
      <c r="DA39" s="701"/>
      <c r="DB39" s="701"/>
      <c r="DC39" s="702"/>
      <c r="DD39" s="686">
        <v>564619</v>
      </c>
      <c r="DE39" s="699"/>
      <c r="DF39" s="699"/>
      <c r="DG39" s="699"/>
      <c r="DH39" s="699"/>
      <c r="DI39" s="699"/>
      <c r="DJ39" s="699"/>
      <c r="DK39" s="700"/>
      <c r="DL39" s="686" t="s">
        <v>238</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2">
      <c r="B40" s="677" t="s">
        <v>344</v>
      </c>
      <c r="C40" s="678"/>
      <c r="D40" s="678"/>
      <c r="E40" s="678"/>
      <c r="F40" s="678"/>
      <c r="G40" s="678"/>
      <c r="H40" s="678"/>
      <c r="I40" s="678"/>
      <c r="J40" s="678"/>
      <c r="K40" s="678"/>
      <c r="L40" s="678"/>
      <c r="M40" s="678"/>
      <c r="N40" s="678"/>
      <c r="O40" s="678"/>
      <c r="P40" s="678"/>
      <c r="Q40" s="679"/>
      <c r="R40" s="680" t="s">
        <v>238</v>
      </c>
      <c r="S40" s="681"/>
      <c r="T40" s="681"/>
      <c r="U40" s="681"/>
      <c r="V40" s="681"/>
      <c r="W40" s="681"/>
      <c r="X40" s="681"/>
      <c r="Y40" s="682"/>
      <c r="Z40" s="713" t="s">
        <v>238</v>
      </c>
      <c r="AA40" s="713"/>
      <c r="AB40" s="713"/>
      <c r="AC40" s="713"/>
      <c r="AD40" s="714" t="s">
        <v>129</v>
      </c>
      <c r="AE40" s="714"/>
      <c r="AF40" s="714"/>
      <c r="AG40" s="714"/>
      <c r="AH40" s="714"/>
      <c r="AI40" s="714"/>
      <c r="AJ40" s="714"/>
      <c r="AK40" s="714"/>
      <c r="AL40" s="683" t="s">
        <v>238</v>
      </c>
      <c r="AM40" s="684"/>
      <c r="AN40" s="684"/>
      <c r="AO40" s="715"/>
      <c r="AQ40" s="723" t="s">
        <v>345</v>
      </c>
      <c r="AR40" s="724"/>
      <c r="AS40" s="724"/>
      <c r="AT40" s="724"/>
      <c r="AU40" s="724"/>
      <c r="AV40" s="724"/>
      <c r="AW40" s="724"/>
      <c r="AX40" s="724"/>
      <c r="AY40" s="725"/>
      <c r="AZ40" s="680" t="s">
        <v>129</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111</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t="s">
        <v>129</v>
      </c>
      <c r="CS40" s="681"/>
      <c r="CT40" s="681"/>
      <c r="CU40" s="681"/>
      <c r="CV40" s="681"/>
      <c r="CW40" s="681"/>
      <c r="CX40" s="681"/>
      <c r="CY40" s="682"/>
      <c r="CZ40" s="683" t="s">
        <v>238</v>
      </c>
      <c r="DA40" s="701"/>
      <c r="DB40" s="701"/>
      <c r="DC40" s="702"/>
      <c r="DD40" s="686" t="s">
        <v>238</v>
      </c>
      <c r="DE40" s="681"/>
      <c r="DF40" s="681"/>
      <c r="DG40" s="681"/>
      <c r="DH40" s="681"/>
      <c r="DI40" s="681"/>
      <c r="DJ40" s="681"/>
      <c r="DK40" s="682"/>
      <c r="DL40" s="686" t="s">
        <v>129</v>
      </c>
      <c r="DM40" s="681"/>
      <c r="DN40" s="681"/>
      <c r="DO40" s="681"/>
      <c r="DP40" s="681"/>
      <c r="DQ40" s="681"/>
      <c r="DR40" s="681"/>
      <c r="DS40" s="681"/>
      <c r="DT40" s="681"/>
      <c r="DU40" s="681"/>
      <c r="DV40" s="682"/>
      <c r="DW40" s="683" t="s">
        <v>238</v>
      </c>
      <c r="DX40" s="701"/>
      <c r="DY40" s="701"/>
      <c r="DZ40" s="701"/>
      <c r="EA40" s="701"/>
      <c r="EB40" s="701"/>
      <c r="EC40" s="722"/>
    </row>
    <row r="41" spans="2:133" ht="11.25" customHeight="1" x14ac:dyDescent="0.2">
      <c r="B41" s="677" t="s">
        <v>349</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238</v>
      </c>
      <c r="AE41" s="714"/>
      <c r="AF41" s="714"/>
      <c r="AG41" s="714"/>
      <c r="AH41" s="714"/>
      <c r="AI41" s="714"/>
      <c r="AJ41" s="714"/>
      <c r="AK41" s="714"/>
      <c r="AL41" s="683" t="s">
        <v>129</v>
      </c>
      <c r="AM41" s="684"/>
      <c r="AN41" s="684"/>
      <c r="AO41" s="715"/>
      <c r="AQ41" s="723" t="s">
        <v>350</v>
      </c>
      <c r="AR41" s="724"/>
      <c r="AS41" s="724"/>
      <c r="AT41" s="724"/>
      <c r="AU41" s="724"/>
      <c r="AV41" s="724"/>
      <c r="AW41" s="724"/>
      <c r="AX41" s="724"/>
      <c r="AY41" s="725"/>
      <c r="AZ41" s="680">
        <v>257254</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174</v>
      </c>
      <c r="CS41" s="699"/>
      <c r="CT41" s="699"/>
      <c r="CU41" s="699"/>
      <c r="CV41" s="699"/>
      <c r="CW41" s="699"/>
      <c r="CX41" s="699"/>
      <c r="CY41" s="700"/>
      <c r="CZ41" s="683" t="s">
        <v>238</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353</v>
      </c>
      <c r="C42" s="678"/>
      <c r="D42" s="678"/>
      <c r="E42" s="678"/>
      <c r="F42" s="678"/>
      <c r="G42" s="678"/>
      <c r="H42" s="678"/>
      <c r="I42" s="678"/>
      <c r="J42" s="678"/>
      <c r="K42" s="678"/>
      <c r="L42" s="678"/>
      <c r="M42" s="678"/>
      <c r="N42" s="678"/>
      <c r="O42" s="678"/>
      <c r="P42" s="678"/>
      <c r="Q42" s="679"/>
      <c r="R42" s="680">
        <v>396400</v>
      </c>
      <c r="S42" s="681"/>
      <c r="T42" s="681"/>
      <c r="U42" s="681"/>
      <c r="V42" s="681"/>
      <c r="W42" s="681"/>
      <c r="X42" s="681"/>
      <c r="Y42" s="682"/>
      <c r="Z42" s="713">
        <v>2.1</v>
      </c>
      <c r="AA42" s="713"/>
      <c r="AB42" s="713"/>
      <c r="AC42" s="713"/>
      <c r="AD42" s="714" t="s">
        <v>238</v>
      </c>
      <c r="AE42" s="714"/>
      <c r="AF42" s="714"/>
      <c r="AG42" s="714"/>
      <c r="AH42" s="714"/>
      <c r="AI42" s="714"/>
      <c r="AJ42" s="714"/>
      <c r="AK42" s="714"/>
      <c r="AL42" s="683" t="s">
        <v>129</v>
      </c>
      <c r="AM42" s="684"/>
      <c r="AN42" s="684"/>
      <c r="AO42" s="715"/>
      <c r="AQ42" s="716" t="s">
        <v>354</v>
      </c>
      <c r="AR42" s="717"/>
      <c r="AS42" s="717"/>
      <c r="AT42" s="717"/>
      <c r="AU42" s="717"/>
      <c r="AV42" s="717"/>
      <c r="AW42" s="717"/>
      <c r="AX42" s="717"/>
      <c r="AY42" s="718"/>
      <c r="AZ42" s="664">
        <v>625740</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298</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2434493</v>
      </c>
      <c r="CS42" s="681"/>
      <c r="CT42" s="681"/>
      <c r="CU42" s="681"/>
      <c r="CV42" s="681"/>
      <c r="CW42" s="681"/>
      <c r="CX42" s="681"/>
      <c r="CY42" s="682"/>
      <c r="CZ42" s="683">
        <v>14.2</v>
      </c>
      <c r="DA42" s="684"/>
      <c r="DB42" s="684"/>
      <c r="DC42" s="685"/>
      <c r="DD42" s="686">
        <v>262352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357</v>
      </c>
      <c r="C43" s="662"/>
      <c r="D43" s="662"/>
      <c r="E43" s="662"/>
      <c r="F43" s="662"/>
      <c r="G43" s="662"/>
      <c r="H43" s="662"/>
      <c r="I43" s="662"/>
      <c r="J43" s="662"/>
      <c r="K43" s="662"/>
      <c r="L43" s="662"/>
      <c r="M43" s="662"/>
      <c r="N43" s="662"/>
      <c r="O43" s="662"/>
      <c r="P43" s="662"/>
      <c r="Q43" s="663"/>
      <c r="R43" s="664">
        <v>18756163</v>
      </c>
      <c r="S43" s="703"/>
      <c r="T43" s="703"/>
      <c r="U43" s="703"/>
      <c r="V43" s="703"/>
      <c r="W43" s="703"/>
      <c r="X43" s="703"/>
      <c r="Y43" s="704"/>
      <c r="Z43" s="705">
        <v>100</v>
      </c>
      <c r="AA43" s="705"/>
      <c r="AB43" s="705"/>
      <c r="AC43" s="705"/>
      <c r="AD43" s="706">
        <v>7891977</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40863</v>
      </c>
      <c r="CS43" s="699"/>
      <c r="CT43" s="699"/>
      <c r="CU43" s="699"/>
      <c r="CV43" s="699"/>
      <c r="CW43" s="699"/>
      <c r="CX43" s="699"/>
      <c r="CY43" s="700"/>
      <c r="CZ43" s="683">
        <v>0.2</v>
      </c>
      <c r="DA43" s="701"/>
      <c r="DB43" s="701"/>
      <c r="DC43" s="702"/>
      <c r="DD43" s="686">
        <v>40863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2434493</v>
      </c>
      <c r="CS44" s="681"/>
      <c r="CT44" s="681"/>
      <c r="CU44" s="681"/>
      <c r="CV44" s="681"/>
      <c r="CW44" s="681"/>
      <c r="CX44" s="681"/>
      <c r="CY44" s="682"/>
      <c r="CZ44" s="683">
        <v>14.2</v>
      </c>
      <c r="DA44" s="684"/>
      <c r="DB44" s="684"/>
      <c r="DC44" s="685"/>
      <c r="DD44" s="686">
        <v>262352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1021156</v>
      </c>
      <c r="CS45" s="699"/>
      <c r="CT45" s="699"/>
      <c r="CU45" s="699"/>
      <c r="CV45" s="699"/>
      <c r="CW45" s="699"/>
      <c r="CX45" s="699"/>
      <c r="CY45" s="700"/>
      <c r="CZ45" s="683">
        <v>5.9</v>
      </c>
      <c r="DA45" s="701"/>
      <c r="DB45" s="701"/>
      <c r="DC45" s="702"/>
      <c r="DD45" s="686">
        <v>9144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1318953</v>
      </c>
      <c r="CS46" s="681"/>
      <c r="CT46" s="681"/>
      <c r="CU46" s="681"/>
      <c r="CV46" s="681"/>
      <c r="CW46" s="681"/>
      <c r="CX46" s="681"/>
      <c r="CY46" s="682"/>
      <c r="CZ46" s="683">
        <v>7.7</v>
      </c>
      <c r="DA46" s="684"/>
      <c r="DB46" s="684"/>
      <c r="DC46" s="685"/>
      <c r="DD46" s="686">
        <v>251620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238</v>
      </c>
      <c r="CS47" s="699"/>
      <c r="CT47" s="699"/>
      <c r="CU47" s="699"/>
      <c r="CV47" s="699"/>
      <c r="CW47" s="699"/>
      <c r="CX47" s="699"/>
      <c r="CY47" s="700"/>
      <c r="CZ47" s="683" t="s">
        <v>129</v>
      </c>
      <c r="DA47" s="701"/>
      <c r="DB47" s="701"/>
      <c r="DC47" s="702"/>
      <c r="DD47" s="686" t="s">
        <v>238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238</v>
      </c>
      <c r="CS48" s="681"/>
      <c r="CT48" s="681"/>
      <c r="CU48" s="681"/>
      <c r="CV48" s="681"/>
      <c r="CW48" s="681"/>
      <c r="CX48" s="681"/>
      <c r="CY48" s="682"/>
      <c r="CZ48" s="683" t="s">
        <v>238</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17192328</v>
      </c>
      <c r="CS49" s="665"/>
      <c r="CT49" s="665"/>
      <c r="CU49" s="665"/>
      <c r="CV49" s="665"/>
      <c r="CW49" s="665"/>
      <c r="CX49" s="665"/>
      <c r="CY49" s="666"/>
      <c r="CZ49" s="667">
        <v>100</v>
      </c>
      <c r="DA49" s="668"/>
      <c r="DB49" s="668"/>
      <c r="DC49" s="669"/>
      <c r="DD49" s="670">
        <v>8966068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TcvtQ0llesmdBy6OG9a/Tw1q3NYG+M1dIc4Rjvjz2+Ighv6RMshKUMWSd9WudECV9x+qyacSbdGCmNFwFgKaFA==" saltValue="07MzG3mkEytWV8AR0JwOt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390</v>
      </c>
      <c r="C7" s="1146"/>
      <c r="D7" s="1146"/>
      <c r="E7" s="1146"/>
      <c r="F7" s="1146"/>
      <c r="G7" s="1146"/>
      <c r="H7" s="1146"/>
      <c r="I7" s="1146"/>
      <c r="J7" s="1146"/>
      <c r="K7" s="1146"/>
      <c r="L7" s="1146"/>
      <c r="M7" s="1146"/>
      <c r="N7" s="1146"/>
      <c r="O7" s="1146"/>
      <c r="P7" s="1147"/>
      <c r="Q7" s="1199">
        <v>18655</v>
      </c>
      <c r="R7" s="1200"/>
      <c r="S7" s="1200"/>
      <c r="T7" s="1200"/>
      <c r="U7" s="1200"/>
      <c r="V7" s="1200">
        <v>17148</v>
      </c>
      <c r="W7" s="1200"/>
      <c r="X7" s="1200"/>
      <c r="Y7" s="1200"/>
      <c r="Z7" s="1200"/>
      <c r="AA7" s="1200">
        <v>1507</v>
      </c>
      <c r="AB7" s="1200"/>
      <c r="AC7" s="1200"/>
      <c r="AD7" s="1200"/>
      <c r="AE7" s="1201"/>
      <c r="AF7" s="1202">
        <v>1311</v>
      </c>
      <c r="AG7" s="1203"/>
      <c r="AH7" s="1203"/>
      <c r="AI7" s="1203"/>
      <c r="AJ7" s="1204"/>
      <c r="AK7" s="1186">
        <v>90</v>
      </c>
      <c r="AL7" s="1187"/>
      <c r="AM7" s="1187"/>
      <c r="AN7" s="1187"/>
      <c r="AO7" s="1187"/>
      <c r="AP7" s="1187">
        <v>17274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608</v>
      </c>
      <c r="BT7" s="1191"/>
      <c r="BU7" s="1191"/>
      <c r="BV7" s="1191"/>
      <c r="BW7" s="1191"/>
      <c r="BX7" s="1191"/>
      <c r="BY7" s="1191"/>
      <c r="BZ7" s="1191"/>
      <c r="CA7" s="1191"/>
      <c r="CB7" s="1191"/>
      <c r="CC7" s="1191"/>
      <c r="CD7" s="1191"/>
      <c r="CE7" s="1191"/>
      <c r="CF7" s="1191"/>
      <c r="CG7" s="1192"/>
      <c r="CH7" s="1183">
        <v>-5</v>
      </c>
      <c r="CI7" s="1184"/>
      <c r="CJ7" s="1184"/>
      <c r="CK7" s="1184"/>
      <c r="CL7" s="1185"/>
      <c r="CM7" s="1183">
        <v>47</v>
      </c>
      <c r="CN7" s="1184"/>
      <c r="CO7" s="1184"/>
      <c r="CP7" s="1184"/>
      <c r="CQ7" s="1185"/>
      <c r="CR7" s="1183">
        <v>30</v>
      </c>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t="s">
        <v>391</v>
      </c>
      <c r="C8" s="1133"/>
      <c r="D8" s="1133"/>
      <c r="E8" s="1133"/>
      <c r="F8" s="1133"/>
      <c r="G8" s="1133"/>
      <c r="H8" s="1133"/>
      <c r="I8" s="1133"/>
      <c r="J8" s="1133"/>
      <c r="K8" s="1133"/>
      <c r="L8" s="1133"/>
      <c r="M8" s="1133"/>
      <c r="N8" s="1133"/>
      <c r="O8" s="1133"/>
      <c r="P8" s="1134"/>
      <c r="Q8" s="1138">
        <v>141</v>
      </c>
      <c r="R8" s="1139"/>
      <c r="S8" s="1139"/>
      <c r="T8" s="1139"/>
      <c r="U8" s="1139"/>
      <c r="V8" s="1139">
        <v>85</v>
      </c>
      <c r="W8" s="1139"/>
      <c r="X8" s="1139"/>
      <c r="Y8" s="1139"/>
      <c r="Z8" s="1139"/>
      <c r="AA8" s="1139">
        <v>57</v>
      </c>
      <c r="AB8" s="1139"/>
      <c r="AC8" s="1139"/>
      <c r="AD8" s="1139"/>
      <c r="AE8" s="1140"/>
      <c r="AF8" s="1114">
        <v>57</v>
      </c>
      <c r="AG8" s="1115"/>
      <c r="AH8" s="1115"/>
      <c r="AI8" s="1115"/>
      <c r="AJ8" s="1116"/>
      <c r="AK8" s="1181">
        <v>40</v>
      </c>
      <c r="AL8" s="1182"/>
      <c r="AM8" s="1182"/>
      <c r="AN8" s="1182"/>
      <c r="AO8" s="1182"/>
      <c r="AP8" s="1182" t="s">
        <v>526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393</v>
      </c>
      <c r="B23" s="1039" t="s">
        <v>394</v>
      </c>
      <c r="C23" s="1040"/>
      <c r="D23" s="1040"/>
      <c r="E23" s="1040"/>
      <c r="F23" s="1040"/>
      <c r="G23" s="1040"/>
      <c r="H23" s="1040"/>
      <c r="I23" s="1040"/>
      <c r="J23" s="1040"/>
      <c r="K23" s="1040"/>
      <c r="L23" s="1040"/>
      <c r="M23" s="1040"/>
      <c r="N23" s="1040"/>
      <c r="O23" s="1040"/>
      <c r="P23" s="1041"/>
      <c r="Q23" s="1163">
        <v>18781</v>
      </c>
      <c r="R23" s="1164"/>
      <c r="S23" s="1164"/>
      <c r="T23" s="1164"/>
      <c r="U23" s="1164"/>
      <c r="V23" s="1164">
        <v>17217</v>
      </c>
      <c r="W23" s="1164"/>
      <c r="X23" s="1164"/>
      <c r="Y23" s="1164"/>
      <c r="Z23" s="1164"/>
      <c r="AA23" s="1164">
        <v>1564</v>
      </c>
      <c r="AB23" s="1164"/>
      <c r="AC23" s="1164"/>
      <c r="AD23" s="1164"/>
      <c r="AE23" s="1165"/>
      <c r="AF23" s="1166">
        <v>1368</v>
      </c>
      <c r="AG23" s="1164"/>
      <c r="AH23" s="1164"/>
      <c r="AI23" s="1164"/>
      <c r="AJ23" s="1167"/>
      <c r="AK23" s="1168"/>
      <c r="AL23" s="1169"/>
      <c r="AM23" s="1169"/>
      <c r="AN23" s="1169"/>
      <c r="AO23" s="1169"/>
      <c r="AP23" s="1164">
        <v>17274</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405</v>
      </c>
      <c r="C28" s="1146"/>
      <c r="D28" s="1146"/>
      <c r="E28" s="1146"/>
      <c r="F28" s="1146"/>
      <c r="G28" s="1146"/>
      <c r="H28" s="1146"/>
      <c r="I28" s="1146"/>
      <c r="J28" s="1146"/>
      <c r="K28" s="1146"/>
      <c r="L28" s="1146"/>
      <c r="M28" s="1146"/>
      <c r="N28" s="1146"/>
      <c r="O28" s="1146"/>
      <c r="P28" s="1147"/>
      <c r="Q28" s="1148">
        <v>2999</v>
      </c>
      <c r="R28" s="1149"/>
      <c r="S28" s="1149"/>
      <c r="T28" s="1149"/>
      <c r="U28" s="1149"/>
      <c r="V28" s="1149">
        <v>2971</v>
      </c>
      <c r="W28" s="1149"/>
      <c r="X28" s="1149"/>
      <c r="Y28" s="1149"/>
      <c r="Z28" s="1149"/>
      <c r="AA28" s="1149">
        <v>28</v>
      </c>
      <c r="AB28" s="1149"/>
      <c r="AC28" s="1149"/>
      <c r="AD28" s="1149"/>
      <c r="AE28" s="1150"/>
      <c r="AF28" s="1151">
        <v>28</v>
      </c>
      <c r="AG28" s="1149"/>
      <c r="AH28" s="1149"/>
      <c r="AI28" s="1149"/>
      <c r="AJ28" s="1152"/>
      <c r="AK28" s="1153">
        <v>257</v>
      </c>
      <c r="AL28" s="1141"/>
      <c r="AM28" s="1141"/>
      <c r="AN28" s="1141"/>
      <c r="AO28" s="1141"/>
      <c r="AP28" s="1141" t="s">
        <v>526</v>
      </c>
      <c r="AQ28" s="1141"/>
      <c r="AR28" s="1141"/>
      <c r="AS28" s="1141"/>
      <c r="AT28" s="1141"/>
      <c r="AU28" s="1141" t="s">
        <v>526</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406</v>
      </c>
      <c r="C29" s="1133"/>
      <c r="D29" s="1133"/>
      <c r="E29" s="1133"/>
      <c r="F29" s="1133"/>
      <c r="G29" s="1133"/>
      <c r="H29" s="1133"/>
      <c r="I29" s="1133"/>
      <c r="J29" s="1133"/>
      <c r="K29" s="1133"/>
      <c r="L29" s="1133"/>
      <c r="M29" s="1133"/>
      <c r="N29" s="1133"/>
      <c r="O29" s="1133"/>
      <c r="P29" s="1134"/>
      <c r="Q29" s="1138">
        <v>293</v>
      </c>
      <c r="R29" s="1139"/>
      <c r="S29" s="1139"/>
      <c r="T29" s="1139"/>
      <c r="U29" s="1139"/>
      <c r="V29" s="1139">
        <v>291</v>
      </c>
      <c r="W29" s="1139"/>
      <c r="X29" s="1139"/>
      <c r="Y29" s="1139"/>
      <c r="Z29" s="1139"/>
      <c r="AA29" s="1139">
        <v>2</v>
      </c>
      <c r="AB29" s="1139"/>
      <c r="AC29" s="1139"/>
      <c r="AD29" s="1139"/>
      <c r="AE29" s="1140"/>
      <c r="AF29" s="1114">
        <v>2</v>
      </c>
      <c r="AG29" s="1115"/>
      <c r="AH29" s="1115"/>
      <c r="AI29" s="1115"/>
      <c r="AJ29" s="1116"/>
      <c r="AK29" s="1075">
        <v>69</v>
      </c>
      <c r="AL29" s="1066"/>
      <c r="AM29" s="1066"/>
      <c r="AN29" s="1066"/>
      <c r="AO29" s="1066"/>
      <c r="AP29" s="1066" t="s">
        <v>526</v>
      </c>
      <c r="AQ29" s="1066"/>
      <c r="AR29" s="1066"/>
      <c r="AS29" s="1066"/>
      <c r="AT29" s="1066"/>
      <c r="AU29" s="1066" t="s">
        <v>526</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407</v>
      </c>
      <c r="C30" s="1133"/>
      <c r="D30" s="1133"/>
      <c r="E30" s="1133"/>
      <c r="F30" s="1133"/>
      <c r="G30" s="1133"/>
      <c r="H30" s="1133"/>
      <c r="I30" s="1133"/>
      <c r="J30" s="1133"/>
      <c r="K30" s="1133"/>
      <c r="L30" s="1133"/>
      <c r="M30" s="1133"/>
      <c r="N30" s="1133"/>
      <c r="O30" s="1133"/>
      <c r="P30" s="1134"/>
      <c r="Q30" s="1138">
        <v>2148</v>
      </c>
      <c r="R30" s="1139"/>
      <c r="S30" s="1139"/>
      <c r="T30" s="1139"/>
      <c r="U30" s="1139"/>
      <c r="V30" s="1139">
        <v>2014</v>
      </c>
      <c r="W30" s="1139"/>
      <c r="X30" s="1139"/>
      <c r="Y30" s="1139"/>
      <c r="Z30" s="1139"/>
      <c r="AA30" s="1139">
        <v>134</v>
      </c>
      <c r="AB30" s="1139"/>
      <c r="AC30" s="1139"/>
      <c r="AD30" s="1139"/>
      <c r="AE30" s="1140"/>
      <c r="AF30" s="1114">
        <v>134</v>
      </c>
      <c r="AG30" s="1115"/>
      <c r="AH30" s="1115"/>
      <c r="AI30" s="1115"/>
      <c r="AJ30" s="1116"/>
      <c r="AK30" s="1075">
        <v>312</v>
      </c>
      <c r="AL30" s="1066"/>
      <c r="AM30" s="1066"/>
      <c r="AN30" s="1066"/>
      <c r="AO30" s="1066"/>
      <c r="AP30" s="1066" t="s">
        <v>526</v>
      </c>
      <c r="AQ30" s="1066"/>
      <c r="AR30" s="1066"/>
      <c r="AS30" s="1066"/>
      <c r="AT30" s="1066"/>
      <c r="AU30" s="1066" t="s">
        <v>526</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408</v>
      </c>
      <c r="C31" s="1133"/>
      <c r="D31" s="1133"/>
      <c r="E31" s="1133"/>
      <c r="F31" s="1133"/>
      <c r="G31" s="1133"/>
      <c r="H31" s="1133"/>
      <c r="I31" s="1133"/>
      <c r="J31" s="1133"/>
      <c r="K31" s="1133"/>
      <c r="L31" s="1133"/>
      <c r="M31" s="1133"/>
      <c r="N31" s="1133"/>
      <c r="O31" s="1133"/>
      <c r="P31" s="1134"/>
      <c r="Q31" s="1138">
        <v>12</v>
      </c>
      <c r="R31" s="1139"/>
      <c r="S31" s="1139"/>
      <c r="T31" s="1139"/>
      <c r="U31" s="1139"/>
      <c r="V31" s="1139">
        <v>12</v>
      </c>
      <c r="W31" s="1139"/>
      <c r="X31" s="1139"/>
      <c r="Y31" s="1139"/>
      <c r="Z31" s="1139"/>
      <c r="AA31" s="1139" t="s">
        <v>526</v>
      </c>
      <c r="AB31" s="1139"/>
      <c r="AC31" s="1139"/>
      <c r="AD31" s="1139"/>
      <c r="AE31" s="1140"/>
      <c r="AF31" s="1114" t="s">
        <v>409</v>
      </c>
      <c r="AG31" s="1115"/>
      <c r="AH31" s="1115"/>
      <c r="AI31" s="1115"/>
      <c r="AJ31" s="1116"/>
      <c r="AK31" s="1075">
        <v>11</v>
      </c>
      <c r="AL31" s="1066"/>
      <c r="AM31" s="1066"/>
      <c r="AN31" s="1066"/>
      <c r="AO31" s="1066"/>
      <c r="AP31" s="1066" t="s">
        <v>526</v>
      </c>
      <c r="AQ31" s="1066"/>
      <c r="AR31" s="1066"/>
      <c r="AS31" s="1066"/>
      <c r="AT31" s="1066"/>
      <c r="AU31" s="1066" t="s">
        <v>526</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410</v>
      </c>
      <c r="C32" s="1133"/>
      <c r="D32" s="1133"/>
      <c r="E32" s="1133"/>
      <c r="F32" s="1133"/>
      <c r="G32" s="1133"/>
      <c r="H32" s="1133"/>
      <c r="I32" s="1133"/>
      <c r="J32" s="1133"/>
      <c r="K32" s="1133"/>
      <c r="L32" s="1133"/>
      <c r="M32" s="1133"/>
      <c r="N32" s="1133"/>
      <c r="O32" s="1133"/>
      <c r="P32" s="1134"/>
      <c r="Q32" s="1138">
        <v>260</v>
      </c>
      <c r="R32" s="1139"/>
      <c r="S32" s="1139"/>
      <c r="T32" s="1139"/>
      <c r="U32" s="1139"/>
      <c r="V32" s="1139">
        <v>233</v>
      </c>
      <c r="W32" s="1139"/>
      <c r="X32" s="1139"/>
      <c r="Y32" s="1139"/>
      <c r="Z32" s="1139"/>
      <c r="AA32" s="1139">
        <v>27</v>
      </c>
      <c r="AB32" s="1139"/>
      <c r="AC32" s="1139"/>
      <c r="AD32" s="1139"/>
      <c r="AE32" s="1140"/>
      <c r="AF32" s="1114">
        <v>330</v>
      </c>
      <c r="AG32" s="1115"/>
      <c r="AH32" s="1115"/>
      <c r="AI32" s="1115"/>
      <c r="AJ32" s="1116"/>
      <c r="AK32" s="1075" t="s">
        <v>526</v>
      </c>
      <c r="AL32" s="1066"/>
      <c r="AM32" s="1066"/>
      <c r="AN32" s="1066"/>
      <c r="AO32" s="1066"/>
      <c r="AP32" s="1066">
        <v>2469</v>
      </c>
      <c r="AQ32" s="1066"/>
      <c r="AR32" s="1066"/>
      <c r="AS32" s="1066"/>
      <c r="AT32" s="1066"/>
      <c r="AU32" s="1066" t="s">
        <v>526</v>
      </c>
      <c r="AV32" s="1066"/>
      <c r="AW32" s="1066"/>
      <c r="AX32" s="1066"/>
      <c r="AY32" s="1066"/>
      <c r="AZ32" s="1137" t="s">
        <v>526</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412</v>
      </c>
      <c r="C33" s="1133"/>
      <c r="D33" s="1133"/>
      <c r="E33" s="1133"/>
      <c r="F33" s="1133"/>
      <c r="G33" s="1133"/>
      <c r="H33" s="1133"/>
      <c r="I33" s="1133"/>
      <c r="J33" s="1133"/>
      <c r="K33" s="1133"/>
      <c r="L33" s="1133"/>
      <c r="M33" s="1133"/>
      <c r="N33" s="1133"/>
      <c r="O33" s="1133"/>
      <c r="P33" s="1134"/>
      <c r="Q33" s="1138">
        <v>140</v>
      </c>
      <c r="R33" s="1139"/>
      <c r="S33" s="1139"/>
      <c r="T33" s="1139"/>
      <c r="U33" s="1139"/>
      <c r="V33" s="1139">
        <v>171</v>
      </c>
      <c r="W33" s="1139"/>
      <c r="X33" s="1139"/>
      <c r="Y33" s="1139"/>
      <c r="Z33" s="1139"/>
      <c r="AA33" s="1139">
        <v>-31</v>
      </c>
      <c r="AB33" s="1139"/>
      <c r="AC33" s="1139"/>
      <c r="AD33" s="1139"/>
      <c r="AE33" s="1140"/>
      <c r="AF33" s="1114">
        <v>131</v>
      </c>
      <c r="AG33" s="1115"/>
      <c r="AH33" s="1115"/>
      <c r="AI33" s="1115"/>
      <c r="AJ33" s="1116"/>
      <c r="AK33" s="1075">
        <v>147</v>
      </c>
      <c r="AL33" s="1066"/>
      <c r="AM33" s="1066"/>
      <c r="AN33" s="1066"/>
      <c r="AO33" s="1066"/>
      <c r="AP33" s="1066">
        <v>1180</v>
      </c>
      <c r="AQ33" s="1066"/>
      <c r="AR33" s="1066"/>
      <c r="AS33" s="1066"/>
      <c r="AT33" s="1066"/>
      <c r="AU33" s="1066">
        <v>741</v>
      </c>
      <c r="AV33" s="1066"/>
      <c r="AW33" s="1066"/>
      <c r="AX33" s="1066"/>
      <c r="AY33" s="1066"/>
      <c r="AZ33" s="1137" t="s">
        <v>526</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414</v>
      </c>
      <c r="C34" s="1133"/>
      <c r="D34" s="1133"/>
      <c r="E34" s="1133"/>
      <c r="F34" s="1133"/>
      <c r="G34" s="1133"/>
      <c r="H34" s="1133"/>
      <c r="I34" s="1133"/>
      <c r="J34" s="1133"/>
      <c r="K34" s="1133"/>
      <c r="L34" s="1133"/>
      <c r="M34" s="1133"/>
      <c r="N34" s="1133"/>
      <c r="O34" s="1133"/>
      <c r="P34" s="1134"/>
      <c r="Q34" s="1138">
        <v>788</v>
      </c>
      <c r="R34" s="1139"/>
      <c r="S34" s="1139"/>
      <c r="T34" s="1139"/>
      <c r="U34" s="1139"/>
      <c r="V34" s="1139">
        <v>745</v>
      </c>
      <c r="W34" s="1139"/>
      <c r="X34" s="1139"/>
      <c r="Y34" s="1139"/>
      <c r="Z34" s="1139"/>
      <c r="AA34" s="1139">
        <v>42</v>
      </c>
      <c r="AB34" s="1139"/>
      <c r="AC34" s="1139"/>
      <c r="AD34" s="1139"/>
      <c r="AE34" s="1140"/>
      <c r="AF34" s="1114">
        <v>112</v>
      </c>
      <c r="AG34" s="1115"/>
      <c r="AH34" s="1115"/>
      <c r="AI34" s="1115"/>
      <c r="AJ34" s="1116"/>
      <c r="AK34" s="1075">
        <v>424</v>
      </c>
      <c r="AL34" s="1066"/>
      <c r="AM34" s="1066"/>
      <c r="AN34" s="1066"/>
      <c r="AO34" s="1066"/>
      <c r="AP34" s="1066">
        <v>6960</v>
      </c>
      <c r="AQ34" s="1066"/>
      <c r="AR34" s="1066"/>
      <c r="AS34" s="1066"/>
      <c r="AT34" s="1066"/>
      <c r="AU34" s="1066">
        <v>5074</v>
      </c>
      <c r="AV34" s="1066"/>
      <c r="AW34" s="1066"/>
      <c r="AX34" s="1066"/>
      <c r="AY34" s="1066"/>
      <c r="AZ34" s="1137" t="s">
        <v>526</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415</v>
      </c>
      <c r="C35" s="1133"/>
      <c r="D35" s="1133"/>
      <c r="E35" s="1133"/>
      <c r="F35" s="1133"/>
      <c r="G35" s="1133"/>
      <c r="H35" s="1133"/>
      <c r="I35" s="1133"/>
      <c r="J35" s="1133"/>
      <c r="K35" s="1133"/>
      <c r="L35" s="1133"/>
      <c r="M35" s="1133"/>
      <c r="N35" s="1133"/>
      <c r="O35" s="1133"/>
      <c r="P35" s="1134"/>
      <c r="Q35" s="1138">
        <v>254</v>
      </c>
      <c r="R35" s="1139"/>
      <c r="S35" s="1139"/>
      <c r="T35" s="1139"/>
      <c r="U35" s="1139"/>
      <c r="V35" s="1139">
        <v>233</v>
      </c>
      <c r="W35" s="1139"/>
      <c r="X35" s="1139"/>
      <c r="Y35" s="1139"/>
      <c r="Z35" s="1139"/>
      <c r="AA35" s="1139">
        <v>21</v>
      </c>
      <c r="AB35" s="1139"/>
      <c r="AC35" s="1139"/>
      <c r="AD35" s="1139"/>
      <c r="AE35" s="1140"/>
      <c r="AF35" s="1114">
        <v>15</v>
      </c>
      <c r="AG35" s="1115"/>
      <c r="AH35" s="1115"/>
      <c r="AI35" s="1115"/>
      <c r="AJ35" s="1116"/>
      <c r="AK35" s="1075">
        <v>149</v>
      </c>
      <c r="AL35" s="1066"/>
      <c r="AM35" s="1066"/>
      <c r="AN35" s="1066"/>
      <c r="AO35" s="1066"/>
      <c r="AP35" s="1066">
        <v>1035</v>
      </c>
      <c r="AQ35" s="1066"/>
      <c r="AR35" s="1066"/>
      <c r="AS35" s="1066"/>
      <c r="AT35" s="1066"/>
      <c r="AU35" s="1066">
        <v>989</v>
      </c>
      <c r="AV35" s="1066"/>
      <c r="AW35" s="1066"/>
      <c r="AX35" s="1066"/>
      <c r="AY35" s="1066"/>
      <c r="AZ35" s="1137" t="s">
        <v>526</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393</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752</v>
      </c>
      <c r="AG63" s="1054"/>
      <c r="AH63" s="1054"/>
      <c r="AI63" s="1054"/>
      <c r="AJ63" s="1125"/>
      <c r="AK63" s="1126"/>
      <c r="AL63" s="1058"/>
      <c r="AM63" s="1058"/>
      <c r="AN63" s="1058"/>
      <c r="AO63" s="1058"/>
      <c r="AP63" s="1054">
        <v>11644</v>
      </c>
      <c r="AQ63" s="1054"/>
      <c r="AR63" s="1054"/>
      <c r="AS63" s="1054"/>
      <c r="AT63" s="1054"/>
      <c r="AU63" s="1054">
        <v>6804</v>
      </c>
      <c r="AV63" s="1054"/>
      <c r="AW63" s="1054"/>
      <c r="AX63" s="1054"/>
      <c r="AY63" s="1054"/>
      <c r="AZ63" s="1120"/>
      <c r="BA63" s="1120"/>
      <c r="BB63" s="1120"/>
      <c r="BC63" s="1120"/>
      <c r="BD63" s="1120"/>
      <c r="BE63" s="1055"/>
      <c r="BF63" s="1055"/>
      <c r="BG63" s="1055"/>
      <c r="BH63" s="1055"/>
      <c r="BI63" s="1056"/>
      <c r="BJ63" s="1121" t="s">
        <v>409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419</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401</v>
      </c>
      <c r="AL66" s="1091"/>
      <c r="AM66" s="1091"/>
      <c r="AN66" s="1091"/>
      <c r="AO66" s="1092"/>
      <c r="AP66" s="1096" t="s">
        <v>402</v>
      </c>
      <c r="AQ66" s="1097"/>
      <c r="AR66" s="1097"/>
      <c r="AS66" s="1097"/>
      <c r="AT66" s="1098"/>
      <c r="AU66" s="1096" t="s">
        <v>423</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590</v>
      </c>
      <c r="C68" s="1081"/>
      <c r="D68" s="1081"/>
      <c r="E68" s="1081"/>
      <c r="F68" s="1081"/>
      <c r="G68" s="1081"/>
      <c r="H68" s="1081"/>
      <c r="I68" s="1081"/>
      <c r="J68" s="1081"/>
      <c r="K68" s="1081"/>
      <c r="L68" s="1081"/>
      <c r="M68" s="1081"/>
      <c r="N68" s="1081"/>
      <c r="O68" s="1081"/>
      <c r="P68" s="1082"/>
      <c r="Q68" s="1083">
        <v>4511</v>
      </c>
      <c r="R68" s="1077"/>
      <c r="S68" s="1077"/>
      <c r="T68" s="1077"/>
      <c r="U68" s="1077"/>
      <c r="V68" s="1077">
        <v>4229</v>
      </c>
      <c r="W68" s="1077"/>
      <c r="X68" s="1077"/>
      <c r="Y68" s="1077"/>
      <c r="Z68" s="1077"/>
      <c r="AA68" s="1077">
        <v>282</v>
      </c>
      <c r="AB68" s="1077"/>
      <c r="AC68" s="1077"/>
      <c r="AD68" s="1077"/>
      <c r="AE68" s="1077"/>
      <c r="AF68" s="1077">
        <v>282</v>
      </c>
      <c r="AG68" s="1077"/>
      <c r="AH68" s="1077"/>
      <c r="AI68" s="1077"/>
      <c r="AJ68" s="1077"/>
      <c r="AK68" s="1077">
        <v>63</v>
      </c>
      <c r="AL68" s="1077"/>
      <c r="AM68" s="1077"/>
      <c r="AN68" s="1077"/>
      <c r="AO68" s="1077"/>
      <c r="AP68" s="1077" t="s">
        <v>526</v>
      </c>
      <c r="AQ68" s="1077"/>
      <c r="AR68" s="1077"/>
      <c r="AS68" s="1077"/>
      <c r="AT68" s="1077"/>
      <c r="AU68" s="1077" t="s">
        <v>526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591</v>
      </c>
      <c r="C69" s="1070"/>
      <c r="D69" s="1070"/>
      <c r="E69" s="1070"/>
      <c r="F69" s="1070"/>
      <c r="G69" s="1070"/>
      <c r="H69" s="1070"/>
      <c r="I69" s="1070"/>
      <c r="J69" s="1070"/>
      <c r="K69" s="1070"/>
      <c r="L69" s="1070"/>
      <c r="M69" s="1070"/>
      <c r="N69" s="1070"/>
      <c r="O69" s="1070"/>
      <c r="P69" s="1071"/>
      <c r="Q69" s="1072">
        <v>1095</v>
      </c>
      <c r="R69" s="1066"/>
      <c r="S69" s="1066"/>
      <c r="T69" s="1066"/>
      <c r="U69" s="1066"/>
      <c r="V69" s="1066">
        <v>1055</v>
      </c>
      <c r="W69" s="1066"/>
      <c r="X69" s="1066"/>
      <c r="Y69" s="1066"/>
      <c r="Z69" s="1066"/>
      <c r="AA69" s="1066">
        <v>41</v>
      </c>
      <c r="AB69" s="1066"/>
      <c r="AC69" s="1066"/>
      <c r="AD69" s="1066"/>
      <c r="AE69" s="1066"/>
      <c r="AF69" s="1066">
        <v>40</v>
      </c>
      <c r="AG69" s="1066"/>
      <c r="AH69" s="1066"/>
      <c r="AI69" s="1066"/>
      <c r="AJ69" s="1066"/>
      <c r="AK69" s="1066">
        <v>8</v>
      </c>
      <c r="AL69" s="1066"/>
      <c r="AM69" s="1066"/>
      <c r="AN69" s="1066"/>
      <c r="AO69" s="1066"/>
      <c r="AP69" s="1066">
        <v>3814</v>
      </c>
      <c r="AQ69" s="1066"/>
      <c r="AR69" s="1066"/>
      <c r="AS69" s="1066"/>
      <c r="AT69" s="1066"/>
      <c r="AU69" s="1066">
        <v>186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592</v>
      </c>
      <c r="C70" s="1070"/>
      <c r="D70" s="1070"/>
      <c r="E70" s="1070"/>
      <c r="F70" s="1070"/>
      <c r="G70" s="1070"/>
      <c r="H70" s="1070"/>
      <c r="I70" s="1070"/>
      <c r="J70" s="1070"/>
      <c r="K70" s="1070"/>
      <c r="L70" s="1070"/>
      <c r="M70" s="1070"/>
      <c r="N70" s="1070"/>
      <c r="O70" s="1070"/>
      <c r="P70" s="1071"/>
      <c r="Q70" s="1072">
        <v>58</v>
      </c>
      <c r="R70" s="1066"/>
      <c r="S70" s="1066"/>
      <c r="T70" s="1066"/>
      <c r="U70" s="1066"/>
      <c r="V70" s="1066">
        <v>55</v>
      </c>
      <c r="W70" s="1066"/>
      <c r="X70" s="1066"/>
      <c r="Y70" s="1066"/>
      <c r="Z70" s="1066"/>
      <c r="AA70" s="1066">
        <v>3</v>
      </c>
      <c r="AB70" s="1066"/>
      <c r="AC70" s="1066"/>
      <c r="AD70" s="1066"/>
      <c r="AE70" s="1066"/>
      <c r="AF70" s="1066">
        <v>3</v>
      </c>
      <c r="AG70" s="1066"/>
      <c r="AH70" s="1066"/>
      <c r="AI70" s="1066"/>
      <c r="AJ70" s="1066"/>
      <c r="AK70" s="1066">
        <v>2</v>
      </c>
      <c r="AL70" s="1066"/>
      <c r="AM70" s="1066"/>
      <c r="AN70" s="1066"/>
      <c r="AO70" s="1066"/>
      <c r="AP70" s="1066" t="s">
        <v>526</v>
      </c>
      <c r="AQ70" s="1066"/>
      <c r="AR70" s="1066"/>
      <c r="AS70" s="1066"/>
      <c r="AT70" s="1066"/>
      <c r="AU70" s="1066" t="s">
        <v>526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593</v>
      </c>
      <c r="C71" s="1070"/>
      <c r="D71" s="1070"/>
      <c r="E71" s="1070"/>
      <c r="F71" s="1070"/>
      <c r="G71" s="1070"/>
      <c r="H71" s="1070"/>
      <c r="I71" s="1070"/>
      <c r="J71" s="1070"/>
      <c r="K71" s="1070"/>
      <c r="L71" s="1070"/>
      <c r="M71" s="1070"/>
      <c r="N71" s="1070"/>
      <c r="O71" s="1070"/>
      <c r="P71" s="1071"/>
      <c r="Q71" s="1072">
        <v>1614</v>
      </c>
      <c r="R71" s="1066"/>
      <c r="S71" s="1066"/>
      <c r="T71" s="1066"/>
      <c r="U71" s="1066"/>
      <c r="V71" s="1066">
        <v>1558</v>
      </c>
      <c r="W71" s="1066"/>
      <c r="X71" s="1066"/>
      <c r="Y71" s="1066"/>
      <c r="Z71" s="1066"/>
      <c r="AA71" s="1066">
        <v>56</v>
      </c>
      <c r="AB71" s="1066"/>
      <c r="AC71" s="1066"/>
      <c r="AD71" s="1066"/>
      <c r="AE71" s="1066"/>
      <c r="AF71" s="1066">
        <v>56</v>
      </c>
      <c r="AG71" s="1066"/>
      <c r="AH71" s="1066"/>
      <c r="AI71" s="1066"/>
      <c r="AJ71" s="1066"/>
      <c r="AK71" s="1066">
        <v>301</v>
      </c>
      <c r="AL71" s="1066"/>
      <c r="AM71" s="1066"/>
      <c r="AN71" s="1066"/>
      <c r="AO71" s="1066"/>
      <c r="AP71" s="1066">
        <v>1850</v>
      </c>
      <c r="AQ71" s="1066"/>
      <c r="AR71" s="1066"/>
      <c r="AS71" s="1066"/>
      <c r="AT71" s="1066"/>
      <c r="AU71" s="1066">
        <v>268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594</v>
      </c>
      <c r="C72" s="1070"/>
      <c r="D72" s="1070"/>
      <c r="E72" s="1070"/>
      <c r="F72" s="1070"/>
      <c r="G72" s="1070"/>
      <c r="H72" s="1070"/>
      <c r="I72" s="1070"/>
      <c r="J72" s="1070"/>
      <c r="K72" s="1070"/>
      <c r="L72" s="1070"/>
      <c r="M72" s="1070"/>
      <c r="N72" s="1070"/>
      <c r="O72" s="1070"/>
      <c r="P72" s="1071"/>
      <c r="Q72" s="1072">
        <v>10</v>
      </c>
      <c r="R72" s="1066"/>
      <c r="S72" s="1066"/>
      <c r="T72" s="1066"/>
      <c r="U72" s="1066"/>
      <c r="V72" s="1066">
        <v>9</v>
      </c>
      <c r="W72" s="1066"/>
      <c r="X72" s="1066"/>
      <c r="Y72" s="1066"/>
      <c r="Z72" s="1066"/>
      <c r="AA72" s="1066" t="s">
        <v>526</v>
      </c>
      <c r="AB72" s="1066"/>
      <c r="AC72" s="1066"/>
      <c r="AD72" s="1066"/>
      <c r="AE72" s="1066"/>
      <c r="AF72" s="1066" t="s">
        <v>526</v>
      </c>
      <c r="AG72" s="1066"/>
      <c r="AH72" s="1066"/>
      <c r="AI72" s="1066"/>
      <c r="AJ72" s="1066"/>
      <c r="AK72" s="1066" t="s">
        <v>526</v>
      </c>
      <c r="AL72" s="1066"/>
      <c r="AM72" s="1066"/>
      <c r="AN72" s="1066"/>
      <c r="AO72" s="1066"/>
      <c r="AP72" s="1066" t="s">
        <v>526</v>
      </c>
      <c r="AQ72" s="1066"/>
      <c r="AR72" s="1066"/>
      <c r="AS72" s="1066"/>
      <c r="AT72" s="1066"/>
      <c r="AU72" s="1066" t="s">
        <v>526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595</v>
      </c>
      <c r="C73" s="1070"/>
      <c r="D73" s="1070"/>
      <c r="E73" s="1070"/>
      <c r="F73" s="1070"/>
      <c r="G73" s="1070"/>
      <c r="H73" s="1070"/>
      <c r="I73" s="1070"/>
      <c r="J73" s="1070"/>
      <c r="K73" s="1070"/>
      <c r="L73" s="1070"/>
      <c r="M73" s="1070"/>
      <c r="N73" s="1070"/>
      <c r="O73" s="1070"/>
      <c r="P73" s="1071"/>
      <c r="Q73" s="1072">
        <v>33</v>
      </c>
      <c r="R73" s="1066"/>
      <c r="S73" s="1066"/>
      <c r="T73" s="1066"/>
      <c r="U73" s="1066"/>
      <c r="V73" s="1066">
        <v>31</v>
      </c>
      <c r="W73" s="1066"/>
      <c r="X73" s="1066"/>
      <c r="Y73" s="1066"/>
      <c r="Z73" s="1066"/>
      <c r="AA73" s="1066">
        <v>2</v>
      </c>
      <c r="AB73" s="1066"/>
      <c r="AC73" s="1066"/>
      <c r="AD73" s="1066"/>
      <c r="AE73" s="1066"/>
      <c r="AF73" s="1066">
        <v>2</v>
      </c>
      <c r="AG73" s="1066"/>
      <c r="AH73" s="1066"/>
      <c r="AI73" s="1066"/>
      <c r="AJ73" s="1066"/>
      <c r="AK73" s="1066" t="s">
        <v>526</v>
      </c>
      <c r="AL73" s="1066"/>
      <c r="AM73" s="1066"/>
      <c r="AN73" s="1066"/>
      <c r="AO73" s="1066"/>
      <c r="AP73" s="1066" t="s">
        <v>526</v>
      </c>
      <c r="AQ73" s="1066"/>
      <c r="AR73" s="1066"/>
      <c r="AS73" s="1066"/>
      <c r="AT73" s="1066"/>
      <c r="AU73" s="1066" t="s">
        <v>526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596</v>
      </c>
      <c r="C74" s="1070"/>
      <c r="D74" s="1070"/>
      <c r="E74" s="1070"/>
      <c r="F74" s="1070"/>
      <c r="G74" s="1070"/>
      <c r="H74" s="1070"/>
      <c r="I74" s="1070"/>
      <c r="J74" s="1070"/>
      <c r="K74" s="1070"/>
      <c r="L74" s="1070"/>
      <c r="M74" s="1070"/>
      <c r="N74" s="1070"/>
      <c r="O74" s="1070"/>
      <c r="P74" s="1071"/>
      <c r="Q74" s="1072">
        <v>51</v>
      </c>
      <c r="R74" s="1066"/>
      <c r="S74" s="1066"/>
      <c r="T74" s="1066"/>
      <c r="U74" s="1066"/>
      <c r="V74" s="1066">
        <v>48</v>
      </c>
      <c r="W74" s="1066"/>
      <c r="X74" s="1066"/>
      <c r="Y74" s="1066"/>
      <c r="Z74" s="1066"/>
      <c r="AA74" s="1066">
        <v>4</v>
      </c>
      <c r="AB74" s="1066"/>
      <c r="AC74" s="1066"/>
      <c r="AD74" s="1066"/>
      <c r="AE74" s="1066"/>
      <c r="AF74" s="1066">
        <v>4</v>
      </c>
      <c r="AG74" s="1066"/>
      <c r="AH74" s="1066"/>
      <c r="AI74" s="1066"/>
      <c r="AJ74" s="1066"/>
      <c r="AK74" s="1066" t="s">
        <v>526</v>
      </c>
      <c r="AL74" s="1066"/>
      <c r="AM74" s="1066"/>
      <c r="AN74" s="1066"/>
      <c r="AO74" s="1066"/>
      <c r="AP74" s="1066">
        <v>6</v>
      </c>
      <c r="AQ74" s="1066"/>
      <c r="AR74" s="1066"/>
      <c r="AS74" s="1066"/>
      <c r="AT74" s="1066"/>
      <c r="AU74" s="1066">
        <v>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597</v>
      </c>
      <c r="C75" s="1070"/>
      <c r="D75" s="1070"/>
      <c r="E75" s="1070"/>
      <c r="F75" s="1070"/>
      <c r="G75" s="1070"/>
      <c r="H75" s="1070"/>
      <c r="I75" s="1070"/>
      <c r="J75" s="1070"/>
      <c r="K75" s="1070"/>
      <c r="L75" s="1070"/>
      <c r="M75" s="1070"/>
      <c r="N75" s="1070"/>
      <c r="O75" s="1070"/>
      <c r="P75" s="1071"/>
      <c r="Q75" s="1073">
        <v>247</v>
      </c>
      <c r="R75" s="1074"/>
      <c r="S75" s="1074"/>
      <c r="T75" s="1074"/>
      <c r="U75" s="1075"/>
      <c r="V75" s="1076">
        <v>242</v>
      </c>
      <c r="W75" s="1074"/>
      <c r="X75" s="1074"/>
      <c r="Y75" s="1074"/>
      <c r="Z75" s="1075"/>
      <c r="AA75" s="1076">
        <v>5</v>
      </c>
      <c r="AB75" s="1074"/>
      <c r="AC75" s="1074"/>
      <c r="AD75" s="1074"/>
      <c r="AE75" s="1075"/>
      <c r="AF75" s="1076">
        <v>5</v>
      </c>
      <c r="AG75" s="1074"/>
      <c r="AH75" s="1074"/>
      <c r="AI75" s="1074"/>
      <c r="AJ75" s="1075"/>
      <c r="AK75" s="1076" t="s">
        <v>526</v>
      </c>
      <c r="AL75" s="1074"/>
      <c r="AM75" s="1074"/>
      <c r="AN75" s="1074"/>
      <c r="AO75" s="1075"/>
      <c r="AP75" s="1076" t="s">
        <v>526</v>
      </c>
      <c r="AQ75" s="1074"/>
      <c r="AR75" s="1074"/>
      <c r="AS75" s="1074"/>
      <c r="AT75" s="1075"/>
      <c r="AU75" s="1076" t="s">
        <v>526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598</v>
      </c>
      <c r="C76" s="1070"/>
      <c r="D76" s="1070"/>
      <c r="E76" s="1070"/>
      <c r="F76" s="1070"/>
      <c r="G76" s="1070"/>
      <c r="H76" s="1070"/>
      <c r="I76" s="1070"/>
      <c r="J76" s="1070"/>
      <c r="K76" s="1070"/>
      <c r="L76" s="1070"/>
      <c r="M76" s="1070"/>
      <c r="N76" s="1070"/>
      <c r="O76" s="1070"/>
      <c r="P76" s="1071"/>
      <c r="Q76" s="1073">
        <v>27</v>
      </c>
      <c r="R76" s="1074"/>
      <c r="S76" s="1074"/>
      <c r="T76" s="1074"/>
      <c r="U76" s="1075"/>
      <c r="V76" s="1076">
        <v>25</v>
      </c>
      <c r="W76" s="1074"/>
      <c r="X76" s="1074"/>
      <c r="Y76" s="1074"/>
      <c r="Z76" s="1075"/>
      <c r="AA76" s="1076">
        <v>2</v>
      </c>
      <c r="AB76" s="1074"/>
      <c r="AC76" s="1074"/>
      <c r="AD76" s="1074"/>
      <c r="AE76" s="1075"/>
      <c r="AF76" s="1076">
        <v>2</v>
      </c>
      <c r="AG76" s="1074"/>
      <c r="AH76" s="1074"/>
      <c r="AI76" s="1074"/>
      <c r="AJ76" s="1075"/>
      <c r="AK76" s="1076" t="s">
        <v>526</v>
      </c>
      <c r="AL76" s="1074"/>
      <c r="AM76" s="1074"/>
      <c r="AN76" s="1074"/>
      <c r="AO76" s="1075"/>
      <c r="AP76" s="1076" t="s">
        <v>526</v>
      </c>
      <c r="AQ76" s="1074"/>
      <c r="AR76" s="1074"/>
      <c r="AS76" s="1074"/>
      <c r="AT76" s="1075"/>
      <c r="AU76" s="1076" t="s">
        <v>526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599</v>
      </c>
      <c r="C77" s="1070"/>
      <c r="D77" s="1070"/>
      <c r="E77" s="1070"/>
      <c r="F77" s="1070"/>
      <c r="G77" s="1070"/>
      <c r="H77" s="1070"/>
      <c r="I77" s="1070"/>
      <c r="J77" s="1070"/>
      <c r="K77" s="1070"/>
      <c r="L77" s="1070"/>
      <c r="M77" s="1070"/>
      <c r="N77" s="1070"/>
      <c r="O77" s="1070"/>
      <c r="P77" s="1071"/>
      <c r="Q77" s="1073">
        <v>269</v>
      </c>
      <c r="R77" s="1074"/>
      <c r="S77" s="1074"/>
      <c r="T77" s="1074"/>
      <c r="U77" s="1075"/>
      <c r="V77" s="1076">
        <v>259</v>
      </c>
      <c r="W77" s="1074"/>
      <c r="X77" s="1074"/>
      <c r="Y77" s="1074"/>
      <c r="Z77" s="1075"/>
      <c r="AA77" s="1076">
        <v>11</v>
      </c>
      <c r="AB77" s="1074"/>
      <c r="AC77" s="1074"/>
      <c r="AD77" s="1074"/>
      <c r="AE77" s="1075"/>
      <c r="AF77" s="1076">
        <v>11</v>
      </c>
      <c r="AG77" s="1074"/>
      <c r="AH77" s="1074"/>
      <c r="AI77" s="1074"/>
      <c r="AJ77" s="1075"/>
      <c r="AK77" s="1076" t="s">
        <v>526</v>
      </c>
      <c r="AL77" s="1074"/>
      <c r="AM77" s="1074"/>
      <c r="AN77" s="1074"/>
      <c r="AO77" s="1075"/>
      <c r="AP77" s="1076" t="s">
        <v>526</v>
      </c>
      <c r="AQ77" s="1074"/>
      <c r="AR77" s="1074"/>
      <c r="AS77" s="1074"/>
      <c r="AT77" s="1075"/>
      <c r="AU77" s="1076" t="s">
        <v>526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600</v>
      </c>
      <c r="C78" s="1070"/>
      <c r="D78" s="1070"/>
      <c r="E78" s="1070"/>
      <c r="F78" s="1070"/>
      <c r="G78" s="1070"/>
      <c r="H78" s="1070"/>
      <c r="I78" s="1070"/>
      <c r="J78" s="1070"/>
      <c r="K78" s="1070"/>
      <c r="L78" s="1070"/>
      <c r="M78" s="1070"/>
      <c r="N78" s="1070"/>
      <c r="O78" s="1070"/>
      <c r="P78" s="1071"/>
      <c r="Q78" s="1072">
        <v>197</v>
      </c>
      <c r="R78" s="1066"/>
      <c r="S78" s="1066"/>
      <c r="T78" s="1066"/>
      <c r="U78" s="1066"/>
      <c r="V78" s="1066">
        <v>181</v>
      </c>
      <c r="W78" s="1066"/>
      <c r="X78" s="1066"/>
      <c r="Y78" s="1066"/>
      <c r="Z78" s="1066"/>
      <c r="AA78" s="1066">
        <v>16</v>
      </c>
      <c r="AB78" s="1066"/>
      <c r="AC78" s="1066"/>
      <c r="AD78" s="1066"/>
      <c r="AE78" s="1066"/>
      <c r="AF78" s="1066">
        <v>16</v>
      </c>
      <c r="AG78" s="1066"/>
      <c r="AH78" s="1066"/>
      <c r="AI78" s="1066"/>
      <c r="AJ78" s="1066"/>
      <c r="AK78" s="1066" t="s">
        <v>526</v>
      </c>
      <c r="AL78" s="1066"/>
      <c r="AM78" s="1066"/>
      <c r="AN78" s="1066"/>
      <c r="AO78" s="1066"/>
      <c r="AP78" s="1066" t="s">
        <v>526</v>
      </c>
      <c r="AQ78" s="1066"/>
      <c r="AR78" s="1066"/>
      <c r="AS78" s="1066"/>
      <c r="AT78" s="1066"/>
      <c r="AU78" s="1066" t="s">
        <v>526</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t="s">
        <v>601</v>
      </c>
      <c r="C79" s="1070"/>
      <c r="D79" s="1070"/>
      <c r="E79" s="1070"/>
      <c r="F79" s="1070"/>
      <c r="G79" s="1070"/>
      <c r="H79" s="1070"/>
      <c r="I79" s="1070"/>
      <c r="J79" s="1070"/>
      <c r="K79" s="1070"/>
      <c r="L79" s="1070"/>
      <c r="M79" s="1070"/>
      <c r="N79" s="1070"/>
      <c r="O79" s="1070"/>
      <c r="P79" s="1071"/>
      <c r="Q79" s="1072">
        <v>50</v>
      </c>
      <c r="R79" s="1066"/>
      <c r="S79" s="1066"/>
      <c r="T79" s="1066"/>
      <c r="U79" s="1066"/>
      <c r="V79" s="1066">
        <v>46</v>
      </c>
      <c r="W79" s="1066"/>
      <c r="X79" s="1066"/>
      <c r="Y79" s="1066"/>
      <c r="Z79" s="1066"/>
      <c r="AA79" s="1066">
        <v>4</v>
      </c>
      <c r="AB79" s="1066"/>
      <c r="AC79" s="1066"/>
      <c r="AD79" s="1066"/>
      <c r="AE79" s="1066"/>
      <c r="AF79" s="1066">
        <v>4</v>
      </c>
      <c r="AG79" s="1066"/>
      <c r="AH79" s="1066"/>
      <c r="AI79" s="1066"/>
      <c r="AJ79" s="1066"/>
      <c r="AK79" s="1066" t="s">
        <v>526</v>
      </c>
      <c r="AL79" s="1066"/>
      <c r="AM79" s="1066"/>
      <c r="AN79" s="1066"/>
      <c r="AO79" s="1066"/>
      <c r="AP79" s="1066" t="s">
        <v>526</v>
      </c>
      <c r="AQ79" s="1066"/>
      <c r="AR79" s="1066"/>
      <c r="AS79" s="1066"/>
      <c r="AT79" s="1066"/>
      <c r="AU79" s="1066" t="s">
        <v>526</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t="s">
        <v>602</v>
      </c>
      <c r="C80" s="1070"/>
      <c r="D80" s="1070"/>
      <c r="E80" s="1070"/>
      <c r="F80" s="1070"/>
      <c r="G80" s="1070"/>
      <c r="H80" s="1070"/>
      <c r="I80" s="1070"/>
      <c r="J80" s="1070"/>
      <c r="K80" s="1070"/>
      <c r="L80" s="1070"/>
      <c r="M80" s="1070"/>
      <c r="N80" s="1070"/>
      <c r="O80" s="1070"/>
      <c r="P80" s="1071"/>
      <c r="Q80" s="1072">
        <v>3554</v>
      </c>
      <c r="R80" s="1066"/>
      <c r="S80" s="1066"/>
      <c r="T80" s="1066"/>
      <c r="U80" s="1066"/>
      <c r="V80" s="1066">
        <v>3474</v>
      </c>
      <c r="W80" s="1066"/>
      <c r="X80" s="1066"/>
      <c r="Y80" s="1066"/>
      <c r="Z80" s="1066"/>
      <c r="AA80" s="1066">
        <v>80</v>
      </c>
      <c r="AB80" s="1066"/>
      <c r="AC80" s="1066"/>
      <c r="AD80" s="1066"/>
      <c r="AE80" s="1066"/>
      <c r="AF80" s="1066">
        <v>80</v>
      </c>
      <c r="AG80" s="1066"/>
      <c r="AH80" s="1066"/>
      <c r="AI80" s="1066"/>
      <c r="AJ80" s="1066"/>
      <c r="AK80" s="1066">
        <v>173</v>
      </c>
      <c r="AL80" s="1066"/>
      <c r="AM80" s="1066"/>
      <c r="AN80" s="1066"/>
      <c r="AO80" s="1066"/>
      <c r="AP80" s="1066">
        <v>1188</v>
      </c>
      <c r="AQ80" s="1066"/>
      <c r="AR80" s="1066"/>
      <c r="AS80" s="1066"/>
      <c r="AT80" s="1066"/>
      <c r="AU80" s="1066">
        <v>157</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t="s">
        <v>603</v>
      </c>
      <c r="C81" s="1070"/>
      <c r="D81" s="1070"/>
      <c r="E81" s="1070"/>
      <c r="F81" s="1070"/>
      <c r="G81" s="1070"/>
      <c r="H81" s="1070"/>
      <c r="I81" s="1070"/>
      <c r="J81" s="1070"/>
      <c r="K81" s="1070"/>
      <c r="L81" s="1070"/>
      <c r="M81" s="1070"/>
      <c r="N81" s="1070"/>
      <c r="O81" s="1070"/>
      <c r="P81" s="1071"/>
      <c r="Q81" s="1072">
        <v>18</v>
      </c>
      <c r="R81" s="1066"/>
      <c r="S81" s="1066"/>
      <c r="T81" s="1066"/>
      <c r="U81" s="1066"/>
      <c r="V81" s="1066">
        <v>15</v>
      </c>
      <c r="W81" s="1066"/>
      <c r="X81" s="1066"/>
      <c r="Y81" s="1066"/>
      <c r="Z81" s="1066"/>
      <c r="AA81" s="1066">
        <v>3</v>
      </c>
      <c r="AB81" s="1066"/>
      <c r="AC81" s="1066"/>
      <c r="AD81" s="1066"/>
      <c r="AE81" s="1066"/>
      <c r="AF81" s="1066">
        <v>3</v>
      </c>
      <c r="AG81" s="1066"/>
      <c r="AH81" s="1066"/>
      <c r="AI81" s="1066"/>
      <c r="AJ81" s="1066"/>
      <c r="AK81" s="1066" t="s">
        <v>526</v>
      </c>
      <c r="AL81" s="1066"/>
      <c r="AM81" s="1066"/>
      <c r="AN81" s="1066"/>
      <c r="AO81" s="1066"/>
      <c r="AP81" s="1066" t="s">
        <v>526</v>
      </c>
      <c r="AQ81" s="1066"/>
      <c r="AR81" s="1066"/>
      <c r="AS81" s="1066"/>
      <c r="AT81" s="1066"/>
      <c r="AU81" s="1066" t="s">
        <v>526</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t="s">
        <v>604</v>
      </c>
      <c r="C82" s="1070"/>
      <c r="D82" s="1070"/>
      <c r="E82" s="1070"/>
      <c r="F82" s="1070"/>
      <c r="G82" s="1070"/>
      <c r="H82" s="1070"/>
      <c r="I82" s="1070"/>
      <c r="J82" s="1070"/>
      <c r="K82" s="1070"/>
      <c r="L82" s="1070"/>
      <c r="M82" s="1070"/>
      <c r="N82" s="1070"/>
      <c r="O82" s="1070"/>
      <c r="P82" s="1071"/>
      <c r="Q82" s="1072">
        <v>156</v>
      </c>
      <c r="R82" s="1066"/>
      <c r="S82" s="1066"/>
      <c r="T82" s="1066"/>
      <c r="U82" s="1066"/>
      <c r="V82" s="1066">
        <v>130</v>
      </c>
      <c r="W82" s="1066"/>
      <c r="X82" s="1066"/>
      <c r="Y82" s="1066"/>
      <c r="Z82" s="1066"/>
      <c r="AA82" s="1066">
        <v>26</v>
      </c>
      <c r="AB82" s="1066"/>
      <c r="AC82" s="1066"/>
      <c r="AD82" s="1066"/>
      <c r="AE82" s="1066"/>
      <c r="AF82" s="1066">
        <v>26</v>
      </c>
      <c r="AG82" s="1066"/>
      <c r="AH82" s="1066"/>
      <c r="AI82" s="1066"/>
      <c r="AJ82" s="1066"/>
      <c r="AK82" s="1066" t="s">
        <v>526</v>
      </c>
      <c r="AL82" s="1066"/>
      <c r="AM82" s="1066"/>
      <c r="AN82" s="1066"/>
      <c r="AO82" s="1066"/>
      <c r="AP82" s="1066" t="s">
        <v>526</v>
      </c>
      <c r="AQ82" s="1066"/>
      <c r="AR82" s="1066"/>
      <c r="AS82" s="1066"/>
      <c r="AT82" s="1066"/>
      <c r="AU82" s="1066" t="s">
        <v>526</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t="s">
        <v>605</v>
      </c>
      <c r="C83" s="1070"/>
      <c r="D83" s="1070"/>
      <c r="E83" s="1070"/>
      <c r="F83" s="1070"/>
      <c r="G83" s="1070"/>
      <c r="H83" s="1070"/>
      <c r="I83" s="1070"/>
      <c r="J83" s="1070"/>
      <c r="K83" s="1070"/>
      <c r="L83" s="1070"/>
      <c r="M83" s="1070"/>
      <c r="N83" s="1070"/>
      <c r="O83" s="1070"/>
      <c r="P83" s="1071"/>
      <c r="Q83" s="1072">
        <v>521</v>
      </c>
      <c r="R83" s="1066"/>
      <c r="S83" s="1066"/>
      <c r="T83" s="1066"/>
      <c r="U83" s="1066"/>
      <c r="V83" s="1066">
        <v>494</v>
      </c>
      <c r="W83" s="1066"/>
      <c r="X83" s="1066"/>
      <c r="Y83" s="1066"/>
      <c r="Z83" s="1066"/>
      <c r="AA83" s="1066">
        <v>28</v>
      </c>
      <c r="AB83" s="1066"/>
      <c r="AC83" s="1066"/>
      <c r="AD83" s="1066"/>
      <c r="AE83" s="1066"/>
      <c r="AF83" s="1066">
        <v>28</v>
      </c>
      <c r="AG83" s="1066"/>
      <c r="AH83" s="1066"/>
      <c r="AI83" s="1066"/>
      <c r="AJ83" s="1066"/>
      <c r="AK83" s="1066" t="s">
        <v>526</v>
      </c>
      <c r="AL83" s="1066"/>
      <c r="AM83" s="1066"/>
      <c r="AN83" s="1066"/>
      <c r="AO83" s="1066"/>
      <c r="AP83" s="1066" t="s">
        <v>526</v>
      </c>
      <c r="AQ83" s="1066"/>
      <c r="AR83" s="1066"/>
      <c r="AS83" s="1066"/>
      <c r="AT83" s="1066"/>
      <c r="AU83" s="1066" t="s">
        <v>526</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t="s">
        <v>606</v>
      </c>
      <c r="C84" s="1070"/>
      <c r="D84" s="1070"/>
      <c r="E84" s="1070"/>
      <c r="F84" s="1070"/>
      <c r="G84" s="1070"/>
      <c r="H84" s="1070"/>
      <c r="I84" s="1070"/>
      <c r="J84" s="1070"/>
      <c r="K84" s="1070"/>
      <c r="L84" s="1070"/>
      <c r="M84" s="1070"/>
      <c r="N84" s="1070"/>
      <c r="O84" s="1070"/>
      <c r="P84" s="1071"/>
      <c r="Q84" s="1072">
        <v>103845</v>
      </c>
      <c r="R84" s="1066"/>
      <c r="S84" s="1066"/>
      <c r="T84" s="1066"/>
      <c r="U84" s="1066"/>
      <c r="V84" s="1066">
        <v>101502</v>
      </c>
      <c r="W84" s="1066"/>
      <c r="X84" s="1066"/>
      <c r="Y84" s="1066"/>
      <c r="Z84" s="1066"/>
      <c r="AA84" s="1066">
        <v>2342</v>
      </c>
      <c r="AB84" s="1066"/>
      <c r="AC84" s="1066"/>
      <c r="AD84" s="1066"/>
      <c r="AE84" s="1066"/>
      <c r="AF84" s="1066">
        <v>2342</v>
      </c>
      <c r="AG84" s="1066"/>
      <c r="AH84" s="1066"/>
      <c r="AI84" s="1066"/>
      <c r="AJ84" s="1066"/>
      <c r="AK84" s="1066">
        <v>313</v>
      </c>
      <c r="AL84" s="1066"/>
      <c r="AM84" s="1066"/>
      <c r="AN84" s="1066"/>
      <c r="AO84" s="1066"/>
      <c r="AP84" s="1066" t="s">
        <v>526</v>
      </c>
      <c r="AQ84" s="1066"/>
      <c r="AR84" s="1066"/>
      <c r="AS84" s="1066"/>
      <c r="AT84" s="1066"/>
      <c r="AU84" s="1066" t="s">
        <v>526</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t="s">
        <v>607</v>
      </c>
      <c r="C85" s="1070"/>
      <c r="D85" s="1070"/>
      <c r="E85" s="1070"/>
      <c r="F85" s="1070"/>
      <c r="G85" s="1070"/>
      <c r="H85" s="1070"/>
      <c r="I85" s="1070"/>
      <c r="J85" s="1070"/>
      <c r="K85" s="1070"/>
      <c r="L85" s="1070"/>
      <c r="M85" s="1070"/>
      <c r="N85" s="1070"/>
      <c r="O85" s="1070"/>
      <c r="P85" s="1071"/>
      <c r="Q85" s="1072">
        <v>178</v>
      </c>
      <c r="R85" s="1066"/>
      <c r="S85" s="1066"/>
      <c r="T85" s="1066"/>
      <c r="U85" s="1066"/>
      <c r="V85" s="1066">
        <v>109</v>
      </c>
      <c r="W85" s="1066"/>
      <c r="X85" s="1066"/>
      <c r="Y85" s="1066"/>
      <c r="Z85" s="1066"/>
      <c r="AA85" s="1066">
        <v>69</v>
      </c>
      <c r="AB85" s="1066"/>
      <c r="AC85" s="1066"/>
      <c r="AD85" s="1066"/>
      <c r="AE85" s="1066"/>
      <c r="AF85" s="1066">
        <v>39</v>
      </c>
      <c r="AG85" s="1066"/>
      <c r="AH85" s="1066"/>
      <c r="AI85" s="1066"/>
      <c r="AJ85" s="1066"/>
      <c r="AK85" s="1066" t="s">
        <v>526</v>
      </c>
      <c r="AL85" s="1066"/>
      <c r="AM85" s="1066"/>
      <c r="AN85" s="1066"/>
      <c r="AO85" s="1066"/>
      <c r="AP85" s="1066" t="s">
        <v>526</v>
      </c>
      <c r="AQ85" s="1066"/>
      <c r="AR85" s="1066"/>
      <c r="AS85" s="1066"/>
      <c r="AT85" s="1066"/>
      <c r="AU85" s="1066" t="s">
        <v>526</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393</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2944</v>
      </c>
      <c r="AG88" s="1054"/>
      <c r="AH88" s="1054"/>
      <c r="AI88" s="1054"/>
      <c r="AJ88" s="1054"/>
      <c r="AK88" s="1058"/>
      <c r="AL88" s="1058"/>
      <c r="AM88" s="1058"/>
      <c r="AN88" s="1058"/>
      <c r="AO88" s="1058"/>
      <c r="AP88" s="1054">
        <v>6858</v>
      </c>
      <c r="AQ88" s="1054"/>
      <c r="AR88" s="1054"/>
      <c r="AS88" s="1054"/>
      <c r="AT88" s="1054"/>
      <c r="AU88" s="1054">
        <v>612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30</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308</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308</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308</v>
      </c>
      <c r="DR109" s="989"/>
      <c r="DS109" s="989"/>
      <c r="DT109" s="989"/>
      <c r="DU109" s="990"/>
      <c r="DV109" s="991" t="s">
        <v>435</v>
      </c>
      <c r="DW109" s="989"/>
      <c r="DX109" s="989"/>
      <c r="DY109" s="989"/>
      <c r="DZ109" s="1020"/>
    </row>
    <row r="110" spans="1:131" s="248" customFormat="1" ht="26.25" customHeight="1" x14ac:dyDescent="0.2">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1225629</v>
      </c>
      <c r="AB110" s="982"/>
      <c r="AC110" s="982"/>
      <c r="AD110" s="982"/>
      <c r="AE110" s="983"/>
      <c r="AF110" s="984">
        <v>1258800</v>
      </c>
      <c r="AG110" s="982"/>
      <c r="AH110" s="982"/>
      <c r="AI110" s="982"/>
      <c r="AJ110" s="983"/>
      <c r="AK110" s="984">
        <v>1272047</v>
      </c>
      <c r="AL110" s="982"/>
      <c r="AM110" s="982"/>
      <c r="AN110" s="982"/>
      <c r="AO110" s="983"/>
      <c r="AP110" s="985">
        <v>18</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16301272</v>
      </c>
      <c r="BR110" s="929"/>
      <c r="BS110" s="929"/>
      <c r="BT110" s="929"/>
      <c r="BU110" s="929"/>
      <c r="BV110" s="929">
        <v>17068237</v>
      </c>
      <c r="BW110" s="929"/>
      <c r="BX110" s="929"/>
      <c r="BY110" s="929"/>
      <c r="BZ110" s="929"/>
      <c r="CA110" s="929">
        <v>17273747</v>
      </c>
      <c r="CB110" s="929"/>
      <c r="CC110" s="929"/>
      <c r="CD110" s="929"/>
      <c r="CE110" s="929"/>
      <c r="CF110" s="953">
        <v>244.9</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441</v>
      </c>
      <c r="DM110" s="929"/>
      <c r="DN110" s="929"/>
      <c r="DO110" s="929"/>
      <c r="DP110" s="929"/>
      <c r="DQ110" s="929" t="s">
        <v>441</v>
      </c>
      <c r="DR110" s="929"/>
      <c r="DS110" s="929"/>
      <c r="DT110" s="929"/>
      <c r="DU110" s="929"/>
      <c r="DV110" s="930" t="s">
        <v>442</v>
      </c>
      <c r="DW110" s="930"/>
      <c r="DX110" s="930"/>
      <c r="DY110" s="930"/>
      <c r="DZ110" s="931"/>
    </row>
    <row r="111" spans="1:131" s="248" customFormat="1" ht="26.25" customHeight="1" x14ac:dyDescent="0.2">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409</v>
      </c>
      <c r="AG111" s="1010"/>
      <c r="AH111" s="1010"/>
      <c r="AI111" s="1010"/>
      <c r="AJ111" s="1011"/>
      <c r="AK111" s="1012" t="s">
        <v>441</v>
      </c>
      <c r="AL111" s="1010"/>
      <c r="AM111" s="1010"/>
      <c r="AN111" s="1010"/>
      <c r="AO111" s="1011"/>
      <c r="AP111" s="1013" t="s">
        <v>409</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157198</v>
      </c>
      <c r="BR111" s="901"/>
      <c r="BS111" s="901"/>
      <c r="BT111" s="901"/>
      <c r="BU111" s="901"/>
      <c r="BV111" s="901">
        <v>144755</v>
      </c>
      <c r="BW111" s="901"/>
      <c r="BX111" s="901"/>
      <c r="BY111" s="901"/>
      <c r="BZ111" s="901"/>
      <c r="CA111" s="901">
        <v>133393</v>
      </c>
      <c r="CB111" s="901"/>
      <c r="CC111" s="901"/>
      <c r="CD111" s="901"/>
      <c r="CE111" s="901"/>
      <c r="CF111" s="962">
        <v>1.9</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409</v>
      </c>
      <c r="DH111" s="901"/>
      <c r="DI111" s="901"/>
      <c r="DJ111" s="901"/>
      <c r="DK111" s="901"/>
      <c r="DL111" s="901" t="s">
        <v>441</v>
      </c>
      <c r="DM111" s="901"/>
      <c r="DN111" s="901"/>
      <c r="DO111" s="901"/>
      <c r="DP111" s="901"/>
      <c r="DQ111" s="901" t="s">
        <v>442</v>
      </c>
      <c r="DR111" s="901"/>
      <c r="DS111" s="901"/>
      <c r="DT111" s="901"/>
      <c r="DU111" s="901"/>
      <c r="DV111" s="878" t="s">
        <v>442</v>
      </c>
      <c r="DW111" s="878"/>
      <c r="DX111" s="878"/>
      <c r="DY111" s="878"/>
      <c r="DZ111" s="879"/>
    </row>
    <row r="112" spans="1:131" s="248" customFormat="1" ht="26.25" customHeight="1" x14ac:dyDescent="0.2">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409</v>
      </c>
      <c r="AB112" s="864"/>
      <c r="AC112" s="864"/>
      <c r="AD112" s="864"/>
      <c r="AE112" s="865"/>
      <c r="AF112" s="866" t="s">
        <v>409</v>
      </c>
      <c r="AG112" s="864"/>
      <c r="AH112" s="864"/>
      <c r="AI112" s="864"/>
      <c r="AJ112" s="865"/>
      <c r="AK112" s="866" t="s">
        <v>409</v>
      </c>
      <c r="AL112" s="864"/>
      <c r="AM112" s="864"/>
      <c r="AN112" s="864"/>
      <c r="AO112" s="865"/>
      <c r="AP112" s="911" t="s">
        <v>442</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7762710</v>
      </c>
      <c r="BR112" s="901"/>
      <c r="BS112" s="901"/>
      <c r="BT112" s="901"/>
      <c r="BU112" s="901"/>
      <c r="BV112" s="901">
        <v>7314849</v>
      </c>
      <c r="BW112" s="901"/>
      <c r="BX112" s="901"/>
      <c r="BY112" s="901"/>
      <c r="BZ112" s="901"/>
      <c r="CA112" s="901">
        <v>6803666</v>
      </c>
      <c r="CB112" s="901"/>
      <c r="CC112" s="901"/>
      <c r="CD112" s="901"/>
      <c r="CE112" s="901"/>
      <c r="CF112" s="962">
        <v>96.5</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441</v>
      </c>
      <c r="DM112" s="901"/>
      <c r="DN112" s="901"/>
      <c r="DO112" s="901"/>
      <c r="DP112" s="901"/>
      <c r="DQ112" s="901" t="s">
        <v>409</v>
      </c>
      <c r="DR112" s="901"/>
      <c r="DS112" s="901"/>
      <c r="DT112" s="901"/>
      <c r="DU112" s="901"/>
      <c r="DV112" s="878" t="s">
        <v>409</v>
      </c>
      <c r="DW112" s="878"/>
      <c r="DX112" s="878"/>
      <c r="DY112" s="878"/>
      <c r="DZ112" s="879"/>
    </row>
    <row r="113" spans="1:130" s="248" customFormat="1" ht="26.25" customHeight="1" x14ac:dyDescent="0.2">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740863</v>
      </c>
      <c r="AB113" s="1010"/>
      <c r="AC113" s="1010"/>
      <c r="AD113" s="1010"/>
      <c r="AE113" s="1011"/>
      <c r="AF113" s="1012">
        <v>603341</v>
      </c>
      <c r="AG113" s="1010"/>
      <c r="AH113" s="1010"/>
      <c r="AI113" s="1010"/>
      <c r="AJ113" s="1011"/>
      <c r="AK113" s="1012">
        <v>484552</v>
      </c>
      <c r="AL113" s="1010"/>
      <c r="AM113" s="1010"/>
      <c r="AN113" s="1010"/>
      <c r="AO113" s="1011"/>
      <c r="AP113" s="1013">
        <v>6.9</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704473</v>
      </c>
      <c r="BR113" s="901"/>
      <c r="BS113" s="901"/>
      <c r="BT113" s="901"/>
      <c r="BU113" s="901"/>
      <c r="BV113" s="901">
        <v>668169</v>
      </c>
      <c r="BW113" s="901"/>
      <c r="BX113" s="901"/>
      <c r="BY113" s="901"/>
      <c r="BZ113" s="901"/>
      <c r="CA113" s="901">
        <v>612370</v>
      </c>
      <c r="CB113" s="901"/>
      <c r="CC113" s="901"/>
      <c r="CD113" s="901"/>
      <c r="CE113" s="901"/>
      <c r="CF113" s="962">
        <v>8.6999999999999993</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409</v>
      </c>
      <c r="DH113" s="864"/>
      <c r="DI113" s="864"/>
      <c r="DJ113" s="864"/>
      <c r="DK113" s="865"/>
      <c r="DL113" s="866" t="s">
        <v>129</v>
      </c>
      <c r="DM113" s="864"/>
      <c r="DN113" s="864"/>
      <c r="DO113" s="864"/>
      <c r="DP113" s="865"/>
      <c r="DQ113" s="866" t="s">
        <v>409</v>
      </c>
      <c r="DR113" s="864"/>
      <c r="DS113" s="864"/>
      <c r="DT113" s="864"/>
      <c r="DU113" s="865"/>
      <c r="DV113" s="911" t="s">
        <v>409</v>
      </c>
      <c r="DW113" s="912"/>
      <c r="DX113" s="912"/>
      <c r="DY113" s="912"/>
      <c r="DZ113" s="913"/>
    </row>
    <row r="114" spans="1:130" s="248" customFormat="1" ht="26.25" customHeight="1" x14ac:dyDescent="0.2">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61308</v>
      </c>
      <c r="AB114" s="864"/>
      <c r="AC114" s="864"/>
      <c r="AD114" s="864"/>
      <c r="AE114" s="865"/>
      <c r="AF114" s="866">
        <v>73874</v>
      </c>
      <c r="AG114" s="864"/>
      <c r="AH114" s="864"/>
      <c r="AI114" s="864"/>
      <c r="AJ114" s="865"/>
      <c r="AK114" s="866">
        <v>75465</v>
      </c>
      <c r="AL114" s="864"/>
      <c r="AM114" s="864"/>
      <c r="AN114" s="864"/>
      <c r="AO114" s="865"/>
      <c r="AP114" s="911">
        <v>1.1000000000000001</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574525</v>
      </c>
      <c r="BR114" s="901"/>
      <c r="BS114" s="901"/>
      <c r="BT114" s="901"/>
      <c r="BU114" s="901"/>
      <c r="BV114" s="901">
        <v>699851</v>
      </c>
      <c r="BW114" s="901"/>
      <c r="BX114" s="901"/>
      <c r="BY114" s="901"/>
      <c r="BZ114" s="901"/>
      <c r="CA114" s="901">
        <v>711813</v>
      </c>
      <c r="CB114" s="901"/>
      <c r="CC114" s="901"/>
      <c r="CD114" s="901"/>
      <c r="CE114" s="901"/>
      <c r="CF114" s="962">
        <v>10.1</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409</v>
      </c>
      <c r="DH114" s="864"/>
      <c r="DI114" s="864"/>
      <c r="DJ114" s="864"/>
      <c r="DK114" s="865"/>
      <c r="DL114" s="866" t="s">
        <v>409</v>
      </c>
      <c r="DM114" s="864"/>
      <c r="DN114" s="864"/>
      <c r="DO114" s="864"/>
      <c r="DP114" s="865"/>
      <c r="DQ114" s="866" t="s">
        <v>409</v>
      </c>
      <c r="DR114" s="864"/>
      <c r="DS114" s="864"/>
      <c r="DT114" s="864"/>
      <c r="DU114" s="865"/>
      <c r="DV114" s="911" t="s">
        <v>409</v>
      </c>
      <c r="DW114" s="912"/>
      <c r="DX114" s="912"/>
      <c r="DY114" s="912"/>
      <c r="DZ114" s="913"/>
    </row>
    <row r="115" spans="1:130" s="248" customFormat="1" ht="26.25" customHeight="1" x14ac:dyDescent="0.2">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14028</v>
      </c>
      <c r="AB115" s="1010"/>
      <c r="AC115" s="1010"/>
      <c r="AD115" s="1010"/>
      <c r="AE115" s="1011"/>
      <c r="AF115" s="1012">
        <v>12786</v>
      </c>
      <c r="AG115" s="1010"/>
      <c r="AH115" s="1010"/>
      <c r="AI115" s="1010"/>
      <c r="AJ115" s="1011"/>
      <c r="AK115" s="1012">
        <v>11633</v>
      </c>
      <c r="AL115" s="1010"/>
      <c r="AM115" s="1010"/>
      <c r="AN115" s="1010"/>
      <c r="AO115" s="1011"/>
      <c r="AP115" s="1013">
        <v>0.2</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v>4745</v>
      </c>
      <c r="BR115" s="901"/>
      <c r="BS115" s="901"/>
      <c r="BT115" s="901"/>
      <c r="BU115" s="901"/>
      <c r="BV115" s="901">
        <v>3791</v>
      </c>
      <c r="BW115" s="901"/>
      <c r="BX115" s="901"/>
      <c r="BY115" s="901"/>
      <c r="BZ115" s="901"/>
      <c r="CA115" s="901">
        <v>2783</v>
      </c>
      <c r="CB115" s="901"/>
      <c r="CC115" s="901"/>
      <c r="CD115" s="901"/>
      <c r="CE115" s="901"/>
      <c r="CF115" s="962">
        <v>0</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409</v>
      </c>
      <c r="DH115" s="864"/>
      <c r="DI115" s="864"/>
      <c r="DJ115" s="864"/>
      <c r="DK115" s="865"/>
      <c r="DL115" s="866" t="s">
        <v>409</v>
      </c>
      <c r="DM115" s="864"/>
      <c r="DN115" s="864"/>
      <c r="DO115" s="864"/>
      <c r="DP115" s="865"/>
      <c r="DQ115" s="866" t="s">
        <v>442</v>
      </c>
      <c r="DR115" s="864"/>
      <c r="DS115" s="864"/>
      <c r="DT115" s="864"/>
      <c r="DU115" s="865"/>
      <c r="DV115" s="911" t="s">
        <v>442</v>
      </c>
      <c r="DW115" s="912"/>
      <c r="DX115" s="912"/>
      <c r="DY115" s="912"/>
      <c r="DZ115" s="913"/>
    </row>
    <row r="116" spans="1:130" s="248" customFormat="1" ht="26.25" customHeight="1" x14ac:dyDescent="0.2">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409</v>
      </c>
      <c r="AB116" s="864"/>
      <c r="AC116" s="864"/>
      <c r="AD116" s="864"/>
      <c r="AE116" s="865"/>
      <c r="AF116" s="866">
        <v>163</v>
      </c>
      <c r="AG116" s="864"/>
      <c r="AH116" s="864"/>
      <c r="AI116" s="864"/>
      <c r="AJ116" s="865"/>
      <c r="AK116" s="866" t="s">
        <v>409</v>
      </c>
      <c r="AL116" s="864"/>
      <c r="AM116" s="864"/>
      <c r="AN116" s="864"/>
      <c r="AO116" s="865"/>
      <c r="AP116" s="911" t="s">
        <v>441</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409</v>
      </c>
      <c r="BR116" s="901"/>
      <c r="BS116" s="901"/>
      <c r="BT116" s="901"/>
      <c r="BU116" s="901"/>
      <c r="BV116" s="901" t="s">
        <v>442</v>
      </c>
      <c r="BW116" s="901"/>
      <c r="BX116" s="901"/>
      <c r="BY116" s="901"/>
      <c r="BZ116" s="901"/>
      <c r="CA116" s="901" t="s">
        <v>442</v>
      </c>
      <c r="CB116" s="901"/>
      <c r="CC116" s="901"/>
      <c r="CD116" s="901"/>
      <c r="CE116" s="901"/>
      <c r="CF116" s="962" t="s">
        <v>442</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441</v>
      </c>
      <c r="DM116" s="864"/>
      <c r="DN116" s="864"/>
      <c r="DO116" s="864"/>
      <c r="DP116" s="865"/>
      <c r="DQ116" s="866" t="s">
        <v>409</v>
      </c>
      <c r="DR116" s="864"/>
      <c r="DS116" s="864"/>
      <c r="DT116" s="864"/>
      <c r="DU116" s="865"/>
      <c r="DV116" s="911" t="s">
        <v>441</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2041828</v>
      </c>
      <c r="AB117" s="996"/>
      <c r="AC117" s="996"/>
      <c r="AD117" s="996"/>
      <c r="AE117" s="997"/>
      <c r="AF117" s="998">
        <v>1948964</v>
      </c>
      <c r="AG117" s="996"/>
      <c r="AH117" s="996"/>
      <c r="AI117" s="996"/>
      <c r="AJ117" s="997"/>
      <c r="AK117" s="998">
        <v>1843697</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464</v>
      </c>
      <c r="BR117" s="901"/>
      <c r="BS117" s="901"/>
      <c r="BT117" s="901"/>
      <c r="BU117" s="901"/>
      <c r="BV117" s="901" t="s">
        <v>465</v>
      </c>
      <c r="BW117" s="901"/>
      <c r="BX117" s="901"/>
      <c r="BY117" s="901"/>
      <c r="BZ117" s="901"/>
      <c r="CA117" s="901" t="s">
        <v>129</v>
      </c>
      <c r="CB117" s="901"/>
      <c r="CC117" s="901"/>
      <c r="CD117" s="901"/>
      <c r="CE117" s="901"/>
      <c r="CF117" s="962" t="s">
        <v>129</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467</v>
      </c>
      <c r="DH117" s="864"/>
      <c r="DI117" s="864"/>
      <c r="DJ117" s="864"/>
      <c r="DK117" s="865"/>
      <c r="DL117" s="866" t="s">
        <v>468</v>
      </c>
      <c r="DM117" s="864"/>
      <c r="DN117" s="864"/>
      <c r="DO117" s="864"/>
      <c r="DP117" s="865"/>
      <c r="DQ117" s="866" t="s">
        <v>129</v>
      </c>
      <c r="DR117" s="864"/>
      <c r="DS117" s="864"/>
      <c r="DT117" s="864"/>
      <c r="DU117" s="865"/>
      <c r="DV117" s="911" t="s">
        <v>469</v>
      </c>
      <c r="DW117" s="912"/>
      <c r="DX117" s="912"/>
      <c r="DY117" s="912"/>
      <c r="DZ117" s="913"/>
    </row>
    <row r="118" spans="1:130" s="248" customFormat="1" ht="26.25" customHeight="1" x14ac:dyDescent="0.2">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308</v>
      </c>
      <c r="AL118" s="989"/>
      <c r="AM118" s="989"/>
      <c r="AN118" s="989"/>
      <c r="AO118" s="990"/>
      <c r="AP118" s="992" t="s">
        <v>435</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467</v>
      </c>
      <c r="BR118" s="932"/>
      <c r="BS118" s="932"/>
      <c r="BT118" s="932"/>
      <c r="BU118" s="932"/>
      <c r="BV118" s="932" t="s">
        <v>467</v>
      </c>
      <c r="BW118" s="932"/>
      <c r="BX118" s="932"/>
      <c r="BY118" s="932"/>
      <c r="BZ118" s="932"/>
      <c r="CA118" s="932" t="s">
        <v>469</v>
      </c>
      <c r="CB118" s="932"/>
      <c r="CC118" s="932"/>
      <c r="CD118" s="932"/>
      <c r="CE118" s="932"/>
      <c r="CF118" s="962" t="s">
        <v>129</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469</v>
      </c>
      <c r="DH118" s="864"/>
      <c r="DI118" s="864"/>
      <c r="DJ118" s="864"/>
      <c r="DK118" s="865"/>
      <c r="DL118" s="866" t="s">
        <v>465</v>
      </c>
      <c r="DM118" s="864"/>
      <c r="DN118" s="864"/>
      <c r="DO118" s="864"/>
      <c r="DP118" s="865"/>
      <c r="DQ118" s="866" t="s">
        <v>464</v>
      </c>
      <c r="DR118" s="864"/>
      <c r="DS118" s="864"/>
      <c r="DT118" s="864"/>
      <c r="DU118" s="865"/>
      <c r="DV118" s="911" t="s">
        <v>472</v>
      </c>
      <c r="DW118" s="912"/>
      <c r="DX118" s="912"/>
      <c r="DY118" s="912"/>
      <c r="DZ118" s="913"/>
    </row>
    <row r="119" spans="1:130" s="248" customFormat="1" ht="26.25" customHeight="1" x14ac:dyDescent="0.2">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469</v>
      </c>
      <c r="AB119" s="982"/>
      <c r="AC119" s="982"/>
      <c r="AD119" s="982"/>
      <c r="AE119" s="983"/>
      <c r="AF119" s="984" t="s">
        <v>467</v>
      </c>
      <c r="AG119" s="982"/>
      <c r="AH119" s="982"/>
      <c r="AI119" s="982"/>
      <c r="AJ119" s="983"/>
      <c r="AK119" s="984" t="s">
        <v>472</v>
      </c>
      <c r="AL119" s="982"/>
      <c r="AM119" s="982"/>
      <c r="AN119" s="982"/>
      <c r="AO119" s="983"/>
      <c r="AP119" s="985" t="s">
        <v>465</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473</v>
      </c>
      <c r="BP119" s="965"/>
      <c r="BQ119" s="969">
        <v>25504923</v>
      </c>
      <c r="BR119" s="932"/>
      <c r="BS119" s="932"/>
      <c r="BT119" s="932"/>
      <c r="BU119" s="932"/>
      <c r="BV119" s="932">
        <v>25899652</v>
      </c>
      <c r="BW119" s="932"/>
      <c r="BX119" s="932"/>
      <c r="BY119" s="932"/>
      <c r="BZ119" s="932"/>
      <c r="CA119" s="932">
        <v>25537772</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157198</v>
      </c>
      <c r="DH119" s="847"/>
      <c r="DI119" s="847"/>
      <c r="DJ119" s="847"/>
      <c r="DK119" s="848"/>
      <c r="DL119" s="849">
        <v>144755</v>
      </c>
      <c r="DM119" s="847"/>
      <c r="DN119" s="847"/>
      <c r="DO119" s="847"/>
      <c r="DP119" s="848"/>
      <c r="DQ119" s="849">
        <v>133393</v>
      </c>
      <c r="DR119" s="847"/>
      <c r="DS119" s="847"/>
      <c r="DT119" s="847"/>
      <c r="DU119" s="848"/>
      <c r="DV119" s="935">
        <v>1.9</v>
      </c>
      <c r="DW119" s="936"/>
      <c r="DX119" s="936"/>
      <c r="DY119" s="936"/>
      <c r="DZ119" s="937"/>
    </row>
    <row r="120" spans="1:130" s="248" customFormat="1" ht="26.25" customHeight="1" x14ac:dyDescent="0.2">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467</v>
      </c>
      <c r="AB120" s="864"/>
      <c r="AC120" s="864"/>
      <c r="AD120" s="864"/>
      <c r="AE120" s="865"/>
      <c r="AF120" s="866" t="s">
        <v>129</v>
      </c>
      <c r="AG120" s="864"/>
      <c r="AH120" s="864"/>
      <c r="AI120" s="864"/>
      <c r="AJ120" s="865"/>
      <c r="AK120" s="866" t="s">
        <v>464</v>
      </c>
      <c r="AL120" s="864"/>
      <c r="AM120" s="864"/>
      <c r="AN120" s="864"/>
      <c r="AO120" s="865"/>
      <c r="AP120" s="911" t="s">
        <v>467</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5570881</v>
      </c>
      <c r="BR120" s="929"/>
      <c r="BS120" s="929"/>
      <c r="BT120" s="929"/>
      <c r="BU120" s="929"/>
      <c r="BV120" s="929">
        <v>5422958</v>
      </c>
      <c r="BW120" s="929"/>
      <c r="BX120" s="929"/>
      <c r="BY120" s="929"/>
      <c r="BZ120" s="929"/>
      <c r="CA120" s="929">
        <v>6077480</v>
      </c>
      <c r="CB120" s="929"/>
      <c r="CC120" s="929"/>
      <c r="CD120" s="929"/>
      <c r="CE120" s="929"/>
      <c r="CF120" s="953">
        <v>86.2</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t="s">
        <v>479</v>
      </c>
      <c r="DH120" s="929"/>
      <c r="DI120" s="929"/>
      <c r="DJ120" s="929"/>
      <c r="DK120" s="929"/>
      <c r="DL120" s="929" t="s">
        <v>467</v>
      </c>
      <c r="DM120" s="929"/>
      <c r="DN120" s="929"/>
      <c r="DO120" s="929"/>
      <c r="DP120" s="929"/>
      <c r="DQ120" s="929">
        <v>5074001</v>
      </c>
      <c r="DR120" s="929"/>
      <c r="DS120" s="929"/>
      <c r="DT120" s="929"/>
      <c r="DU120" s="929"/>
      <c r="DV120" s="930">
        <v>71.900000000000006</v>
      </c>
      <c r="DW120" s="930"/>
      <c r="DX120" s="930"/>
      <c r="DY120" s="930"/>
      <c r="DZ120" s="931"/>
    </row>
    <row r="121" spans="1:130" s="248" customFormat="1" ht="26.25" customHeight="1" x14ac:dyDescent="0.2">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467</v>
      </c>
      <c r="AB121" s="864"/>
      <c r="AC121" s="864"/>
      <c r="AD121" s="864"/>
      <c r="AE121" s="865"/>
      <c r="AF121" s="866" t="s">
        <v>481</v>
      </c>
      <c r="AG121" s="864"/>
      <c r="AH121" s="864"/>
      <c r="AI121" s="864"/>
      <c r="AJ121" s="865"/>
      <c r="AK121" s="866" t="s">
        <v>467</v>
      </c>
      <c r="AL121" s="864"/>
      <c r="AM121" s="864"/>
      <c r="AN121" s="864"/>
      <c r="AO121" s="865"/>
      <c r="AP121" s="911" t="s">
        <v>129</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206477</v>
      </c>
      <c r="BR121" s="901"/>
      <c r="BS121" s="901"/>
      <c r="BT121" s="901"/>
      <c r="BU121" s="901"/>
      <c r="BV121" s="901">
        <v>265509</v>
      </c>
      <c r="BW121" s="901"/>
      <c r="BX121" s="901"/>
      <c r="BY121" s="901"/>
      <c r="BZ121" s="901"/>
      <c r="CA121" s="901">
        <v>232796</v>
      </c>
      <c r="CB121" s="901"/>
      <c r="CC121" s="901"/>
      <c r="CD121" s="901"/>
      <c r="CE121" s="901"/>
      <c r="CF121" s="962">
        <v>3.3</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t="s">
        <v>129</v>
      </c>
      <c r="DH121" s="901"/>
      <c r="DI121" s="901"/>
      <c r="DJ121" s="901"/>
      <c r="DK121" s="901"/>
      <c r="DL121" s="901" t="s">
        <v>129</v>
      </c>
      <c r="DM121" s="901"/>
      <c r="DN121" s="901"/>
      <c r="DO121" s="901"/>
      <c r="DP121" s="901"/>
      <c r="DQ121" s="901">
        <v>988894</v>
      </c>
      <c r="DR121" s="901"/>
      <c r="DS121" s="901"/>
      <c r="DT121" s="901"/>
      <c r="DU121" s="901"/>
      <c r="DV121" s="878">
        <v>14</v>
      </c>
      <c r="DW121" s="878"/>
      <c r="DX121" s="878"/>
      <c r="DY121" s="878"/>
      <c r="DZ121" s="879"/>
    </row>
    <row r="122" spans="1:130" s="248" customFormat="1" ht="26.25" customHeight="1" x14ac:dyDescent="0.2">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465</v>
      </c>
      <c r="AB122" s="864"/>
      <c r="AC122" s="864"/>
      <c r="AD122" s="864"/>
      <c r="AE122" s="865"/>
      <c r="AF122" s="866" t="s">
        <v>479</v>
      </c>
      <c r="AG122" s="864"/>
      <c r="AH122" s="864"/>
      <c r="AI122" s="864"/>
      <c r="AJ122" s="865"/>
      <c r="AK122" s="866" t="s">
        <v>129</v>
      </c>
      <c r="AL122" s="864"/>
      <c r="AM122" s="864"/>
      <c r="AN122" s="864"/>
      <c r="AO122" s="865"/>
      <c r="AP122" s="911" t="s">
        <v>465</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17673284</v>
      </c>
      <c r="BR122" s="932"/>
      <c r="BS122" s="932"/>
      <c r="BT122" s="932"/>
      <c r="BU122" s="932"/>
      <c r="BV122" s="932">
        <v>17933111</v>
      </c>
      <c r="BW122" s="932"/>
      <c r="BX122" s="932"/>
      <c r="BY122" s="932"/>
      <c r="BZ122" s="932"/>
      <c r="CA122" s="932">
        <v>17560230</v>
      </c>
      <c r="CB122" s="932"/>
      <c r="CC122" s="932"/>
      <c r="CD122" s="932"/>
      <c r="CE122" s="932"/>
      <c r="CF122" s="933">
        <v>249</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129</v>
      </c>
      <c r="DM122" s="901"/>
      <c r="DN122" s="901"/>
      <c r="DO122" s="901"/>
      <c r="DP122" s="901"/>
      <c r="DQ122" s="901">
        <v>740771</v>
      </c>
      <c r="DR122" s="901"/>
      <c r="DS122" s="901"/>
      <c r="DT122" s="901"/>
      <c r="DU122" s="901"/>
      <c r="DV122" s="878">
        <v>10.5</v>
      </c>
      <c r="DW122" s="878"/>
      <c r="DX122" s="878"/>
      <c r="DY122" s="878"/>
      <c r="DZ122" s="879"/>
    </row>
    <row r="123" spans="1:130" s="248" customFormat="1" ht="26.25" customHeight="1" x14ac:dyDescent="0.2">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469</v>
      </c>
      <c r="AL123" s="864"/>
      <c r="AM123" s="864"/>
      <c r="AN123" s="864"/>
      <c r="AO123" s="865"/>
      <c r="AP123" s="911" t="s">
        <v>467</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486</v>
      </c>
      <c r="BP123" s="965"/>
      <c r="BQ123" s="919">
        <v>23450642</v>
      </c>
      <c r="BR123" s="920"/>
      <c r="BS123" s="920"/>
      <c r="BT123" s="920"/>
      <c r="BU123" s="920"/>
      <c r="BV123" s="920">
        <v>23621578</v>
      </c>
      <c r="BW123" s="920"/>
      <c r="BX123" s="920"/>
      <c r="BY123" s="920"/>
      <c r="BZ123" s="920"/>
      <c r="CA123" s="920">
        <v>23870506</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467</v>
      </c>
      <c r="DH123" s="864"/>
      <c r="DI123" s="864"/>
      <c r="DJ123" s="864"/>
      <c r="DK123" s="865"/>
      <c r="DL123" s="866" t="s">
        <v>129</v>
      </c>
      <c r="DM123" s="864"/>
      <c r="DN123" s="864"/>
      <c r="DO123" s="864"/>
      <c r="DP123" s="865"/>
      <c r="DQ123" s="866" t="s">
        <v>465</v>
      </c>
      <c r="DR123" s="864"/>
      <c r="DS123" s="864"/>
      <c r="DT123" s="864"/>
      <c r="DU123" s="865"/>
      <c r="DV123" s="911" t="s">
        <v>129</v>
      </c>
      <c r="DW123" s="912"/>
      <c r="DX123" s="912"/>
      <c r="DY123" s="912"/>
      <c r="DZ123" s="913"/>
    </row>
    <row r="124" spans="1:130" s="248" customFormat="1" ht="26.25" customHeight="1" thickBot="1" x14ac:dyDescent="0.25">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467</v>
      </c>
      <c r="AB124" s="864"/>
      <c r="AC124" s="864"/>
      <c r="AD124" s="864"/>
      <c r="AE124" s="865"/>
      <c r="AF124" s="866" t="s">
        <v>129</v>
      </c>
      <c r="AG124" s="864"/>
      <c r="AH124" s="864"/>
      <c r="AI124" s="864"/>
      <c r="AJ124" s="865"/>
      <c r="AK124" s="866" t="s">
        <v>467</v>
      </c>
      <c r="AL124" s="864"/>
      <c r="AM124" s="864"/>
      <c r="AN124" s="864"/>
      <c r="AO124" s="865"/>
      <c r="AP124" s="911" t="s">
        <v>464</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30.2</v>
      </c>
      <c r="BR124" s="918"/>
      <c r="BS124" s="918"/>
      <c r="BT124" s="918"/>
      <c r="BU124" s="918"/>
      <c r="BV124" s="918">
        <v>33.1</v>
      </c>
      <c r="BW124" s="918"/>
      <c r="BX124" s="918"/>
      <c r="BY124" s="918"/>
      <c r="BZ124" s="918"/>
      <c r="CA124" s="918">
        <v>23.6</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v>7762710</v>
      </c>
      <c r="DH124" s="847"/>
      <c r="DI124" s="847"/>
      <c r="DJ124" s="847"/>
      <c r="DK124" s="848"/>
      <c r="DL124" s="849">
        <v>7314849</v>
      </c>
      <c r="DM124" s="847"/>
      <c r="DN124" s="847"/>
      <c r="DO124" s="847"/>
      <c r="DP124" s="848"/>
      <c r="DQ124" s="849" t="s">
        <v>467</v>
      </c>
      <c r="DR124" s="847"/>
      <c r="DS124" s="847"/>
      <c r="DT124" s="847"/>
      <c r="DU124" s="848"/>
      <c r="DV124" s="935" t="s">
        <v>465</v>
      </c>
      <c r="DW124" s="936"/>
      <c r="DX124" s="936"/>
      <c r="DY124" s="936"/>
      <c r="DZ124" s="937"/>
    </row>
    <row r="125" spans="1:130" s="248" customFormat="1" ht="26.25" customHeight="1" x14ac:dyDescent="0.2">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467</v>
      </c>
      <c r="AB125" s="864"/>
      <c r="AC125" s="864"/>
      <c r="AD125" s="864"/>
      <c r="AE125" s="865"/>
      <c r="AF125" s="866" t="s">
        <v>129</v>
      </c>
      <c r="AG125" s="864"/>
      <c r="AH125" s="864"/>
      <c r="AI125" s="864"/>
      <c r="AJ125" s="865"/>
      <c r="AK125" s="866" t="s">
        <v>467</v>
      </c>
      <c r="AL125" s="864"/>
      <c r="AM125" s="864"/>
      <c r="AN125" s="864"/>
      <c r="AO125" s="865"/>
      <c r="AP125" s="911" t="s">
        <v>467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467</v>
      </c>
      <c r="DH125" s="929"/>
      <c r="DI125" s="929"/>
      <c r="DJ125" s="929"/>
      <c r="DK125" s="929"/>
      <c r="DL125" s="929" t="s">
        <v>469</v>
      </c>
      <c r="DM125" s="929"/>
      <c r="DN125" s="929"/>
      <c r="DO125" s="929"/>
      <c r="DP125" s="929"/>
      <c r="DQ125" s="929" t="s">
        <v>467</v>
      </c>
      <c r="DR125" s="929"/>
      <c r="DS125" s="929"/>
      <c r="DT125" s="929"/>
      <c r="DU125" s="929"/>
      <c r="DV125" s="930" t="s">
        <v>467</v>
      </c>
      <c r="DW125" s="930"/>
      <c r="DX125" s="930"/>
      <c r="DY125" s="930"/>
      <c r="DZ125" s="931"/>
    </row>
    <row r="126" spans="1:130" s="248" customFormat="1" ht="26.25" customHeight="1" thickBot="1" x14ac:dyDescent="0.25">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13487</v>
      </c>
      <c r="AB126" s="864"/>
      <c r="AC126" s="864"/>
      <c r="AD126" s="864"/>
      <c r="AE126" s="865"/>
      <c r="AF126" s="866">
        <v>12356</v>
      </c>
      <c r="AG126" s="864"/>
      <c r="AH126" s="864"/>
      <c r="AI126" s="864"/>
      <c r="AJ126" s="865"/>
      <c r="AK126" s="866">
        <v>11294</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467</v>
      </c>
      <c r="DH126" s="901"/>
      <c r="DI126" s="901"/>
      <c r="DJ126" s="901"/>
      <c r="DK126" s="901"/>
      <c r="DL126" s="901" t="s">
        <v>493</v>
      </c>
      <c r="DM126" s="901"/>
      <c r="DN126" s="901"/>
      <c r="DO126" s="901"/>
      <c r="DP126" s="901"/>
      <c r="DQ126" s="901" t="s">
        <v>467</v>
      </c>
      <c r="DR126" s="901"/>
      <c r="DS126" s="901"/>
      <c r="DT126" s="901"/>
      <c r="DU126" s="901"/>
      <c r="DV126" s="878" t="s">
        <v>467</v>
      </c>
      <c r="DW126" s="878"/>
      <c r="DX126" s="878"/>
      <c r="DY126" s="878"/>
      <c r="DZ126" s="879"/>
    </row>
    <row r="127" spans="1:130" s="248" customFormat="1" ht="26.25" customHeight="1" x14ac:dyDescent="0.2">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541</v>
      </c>
      <c r="AB127" s="864"/>
      <c r="AC127" s="864"/>
      <c r="AD127" s="864"/>
      <c r="AE127" s="865"/>
      <c r="AF127" s="866">
        <v>430</v>
      </c>
      <c r="AG127" s="864"/>
      <c r="AH127" s="864"/>
      <c r="AI127" s="864"/>
      <c r="AJ127" s="865"/>
      <c r="AK127" s="866">
        <v>339</v>
      </c>
      <c r="AL127" s="864"/>
      <c r="AM127" s="864"/>
      <c r="AN127" s="864"/>
      <c r="AO127" s="865"/>
      <c r="AP127" s="911">
        <v>0</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467</v>
      </c>
      <c r="DM127" s="901"/>
      <c r="DN127" s="901"/>
      <c r="DO127" s="901"/>
      <c r="DP127" s="901"/>
      <c r="DQ127" s="901" t="s">
        <v>467</v>
      </c>
      <c r="DR127" s="901"/>
      <c r="DS127" s="901"/>
      <c r="DT127" s="901"/>
      <c r="DU127" s="901"/>
      <c r="DV127" s="878" t="s">
        <v>129</v>
      </c>
      <c r="DW127" s="878"/>
      <c r="DX127" s="878"/>
      <c r="DY127" s="878"/>
      <c r="DZ127" s="879"/>
    </row>
    <row r="128" spans="1:130" s="248" customFormat="1" ht="26.25" customHeight="1" thickBot="1" x14ac:dyDescent="0.25">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21355</v>
      </c>
      <c r="AB128" s="885"/>
      <c r="AC128" s="885"/>
      <c r="AD128" s="885"/>
      <c r="AE128" s="886"/>
      <c r="AF128" s="887">
        <v>30420</v>
      </c>
      <c r="AG128" s="885"/>
      <c r="AH128" s="885"/>
      <c r="AI128" s="885"/>
      <c r="AJ128" s="886"/>
      <c r="AK128" s="887">
        <v>35523</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479</v>
      </c>
      <c r="BG128" s="871"/>
      <c r="BH128" s="871"/>
      <c r="BI128" s="871"/>
      <c r="BJ128" s="871"/>
      <c r="BK128" s="871"/>
      <c r="BL128" s="894"/>
      <c r="BM128" s="870">
        <v>13.66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v>4745</v>
      </c>
      <c r="DH128" s="875"/>
      <c r="DI128" s="875"/>
      <c r="DJ128" s="875"/>
      <c r="DK128" s="875"/>
      <c r="DL128" s="875">
        <v>3791</v>
      </c>
      <c r="DM128" s="875"/>
      <c r="DN128" s="875"/>
      <c r="DO128" s="875"/>
      <c r="DP128" s="875"/>
      <c r="DQ128" s="875">
        <v>2783</v>
      </c>
      <c r="DR128" s="875"/>
      <c r="DS128" s="875"/>
      <c r="DT128" s="875"/>
      <c r="DU128" s="875"/>
      <c r="DV128" s="876">
        <v>0</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8229378</v>
      </c>
      <c r="AB129" s="864"/>
      <c r="AC129" s="864"/>
      <c r="AD129" s="864"/>
      <c r="AE129" s="865"/>
      <c r="AF129" s="866">
        <v>8191071</v>
      </c>
      <c r="AG129" s="864"/>
      <c r="AH129" s="864"/>
      <c r="AI129" s="864"/>
      <c r="AJ129" s="865"/>
      <c r="AK129" s="866">
        <v>8343731</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129</v>
      </c>
      <c r="BG129" s="854"/>
      <c r="BH129" s="854"/>
      <c r="BI129" s="854"/>
      <c r="BJ129" s="854"/>
      <c r="BK129" s="854"/>
      <c r="BL129" s="855"/>
      <c r="BM129" s="853">
        <v>18.66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1430214</v>
      </c>
      <c r="AB130" s="864"/>
      <c r="AC130" s="864"/>
      <c r="AD130" s="864"/>
      <c r="AE130" s="865"/>
      <c r="AF130" s="866">
        <v>1319471</v>
      </c>
      <c r="AG130" s="864"/>
      <c r="AH130" s="864"/>
      <c r="AI130" s="864"/>
      <c r="AJ130" s="865"/>
      <c r="AK130" s="866">
        <v>1291163</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8.1999999999999993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6799164</v>
      </c>
      <c r="AB131" s="847"/>
      <c r="AC131" s="847"/>
      <c r="AD131" s="847"/>
      <c r="AE131" s="848"/>
      <c r="AF131" s="849">
        <v>6871600</v>
      </c>
      <c r="AG131" s="847"/>
      <c r="AH131" s="847"/>
      <c r="AI131" s="847"/>
      <c r="AJ131" s="848"/>
      <c r="AK131" s="849">
        <v>7052568</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v>23.6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8.6813467069999994</v>
      </c>
      <c r="AB132" s="827"/>
      <c r="AC132" s="827"/>
      <c r="AD132" s="827"/>
      <c r="AE132" s="828"/>
      <c r="AF132" s="829">
        <v>8.7181005880000004</v>
      </c>
      <c r="AG132" s="827"/>
      <c r="AH132" s="827"/>
      <c r="AI132" s="827"/>
      <c r="AJ132" s="828"/>
      <c r="AK132" s="829">
        <v>7.3308190719999997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9.4</v>
      </c>
      <c r="AB133" s="806"/>
      <c r="AC133" s="806"/>
      <c r="AD133" s="806"/>
      <c r="AE133" s="807"/>
      <c r="AF133" s="805">
        <v>9</v>
      </c>
      <c r="AG133" s="806"/>
      <c r="AH133" s="806"/>
      <c r="AI133" s="806"/>
      <c r="AJ133" s="807"/>
      <c r="AK133" s="805">
        <v>8.1999999999999993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nNYUmeUewBjan/wemmtDpoJlk38lbrEqFdLc6GbJsWiXRnPaeEyLhEGHyW9SzI0fFJvVxDQel8aLC0d7fHZtQ==" saltValue="DBdBrEkw3Vc4ZAKcBuFD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514</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aNr3axXevdlC48GvNOagzUD4rTW4rOXc7w6yBxEEEkaz2hwB/TG4RFk9ov2Q24hpAZBNroSsQTx4iMpDT+mTkQ==" saltValue="G1bPyxjuO/b/PPICL30V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JouhW2JjBROSwRgfDiAnzqV8kZtRS/Vycd4gnUgRTtqb7NVLlB2rdVCsqijZrlsXHb9SDdww5FVLjoj7BbDJg==" saltValue="/Mu2a9ZE5TP6q1aLJgSU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517</v>
      </c>
      <c r="AP7" s="305"/>
      <c r="AQ7" s="306" t="s">
        <v>518</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519</v>
      </c>
      <c r="AQ8" s="312" t="s">
        <v>520</v>
      </c>
      <c r="AR8" s="313" t="s">
        <v>521</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522</v>
      </c>
      <c r="AL9" s="1228"/>
      <c r="AM9" s="1228"/>
      <c r="AN9" s="1229"/>
      <c r="AO9" s="314">
        <v>2051928</v>
      </c>
      <c r="AP9" s="314">
        <v>66238</v>
      </c>
      <c r="AQ9" s="315">
        <v>83474</v>
      </c>
      <c r="AR9" s="316">
        <v>-20.6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523</v>
      </c>
      <c r="AL10" s="1228"/>
      <c r="AM10" s="1228"/>
      <c r="AN10" s="1229"/>
      <c r="AO10" s="317">
        <v>429247</v>
      </c>
      <c r="AP10" s="317">
        <v>13857</v>
      </c>
      <c r="AQ10" s="318">
        <v>8278</v>
      </c>
      <c r="AR10" s="319">
        <v>67.400000000000006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524</v>
      </c>
      <c r="AL11" s="1228"/>
      <c r="AM11" s="1228"/>
      <c r="AN11" s="1229"/>
      <c r="AO11" s="317">
        <v>36445</v>
      </c>
      <c r="AP11" s="317">
        <v>1176</v>
      </c>
      <c r="AQ11" s="318">
        <v>1520</v>
      </c>
      <c r="AR11" s="319">
        <v>-22.6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526</v>
      </c>
      <c r="AP12" s="317" t="s">
        <v>526</v>
      </c>
      <c r="AQ12" s="318">
        <v>13</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527</v>
      </c>
      <c r="AL13" s="1228"/>
      <c r="AM13" s="1228"/>
      <c r="AN13" s="1229"/>
      <c r="AO13" s="317">
        <v>119950</v>
      </c>
      <c r="AP13" s="317">
        <v>3872</v>
      </c>
      <c r="AQ13" s="318">
        <v>2948</v>
      </c>
      <c r="AR13" s="319">
        <v>31.3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528</v>
      </c>
      <c r="AL14" s="1228"/>
      <c r="AM14" s="1228"/>
      <c r="AN14" s="1229"/>
      <c r="AO14" s="317">
        <v>40863</v>
      </c>
      <c r="AP14" s="317">
        <v>1319</v>
      </c>
      <c r="AQ14" s="318">
        <v>1798</v>
      </c>
      <c r="AR14" s="319">
        <v>-26.6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529</v>
      </c>
      <c r="AL15" s="1231"/>
      <c r="AM15" s="1231"/>
      <c r="AN15" s="1232"/>
      <c r="AO15" s="317">
        <v>-148812</v>
      </c>
      <c r="AP15" s="317">
        <v>-4804</v>
      </c>
      <c r="AQ15" s="318">
        <v>-6111</v>
      </c>
      <c r="AR15" s="319">
        <v>-21.4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2529621</v>
      </c>
      <c r="AP16" s="317">
        <v>81659</v>
      </c>
      <c r="AQ16" s="318">
        <v>91920</v>
      </c>
      <c r="AR16" s="319">
        <v>-11.2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534</v>
      </c>
      <c r="AL21" s="1234"/>
      <c r="AM21" s="1234"/>
      <c r="AN21" s="1235"/>
      <c r="AO21" s="330">
        <v>6.71</v>
      </c>
      <c r="AP21" s="331">
        <v>8.52</v>
      </c>
      <c r="AQ21" s="332">
        <v>-1.81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535</v>
      </c>
      <c r="AL22" s="1234"/>
      <c r="AM22" s="1234"/>
      <c r="AN22" s="1235"/>
      <c r="AO22" s="335">
        <v>96.9</v>
      </c>
      <c r="AP22" s="336">
        <v>97.5</v>
      </c>
      <c r="AQ22" s="337">
        <v>-0.6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517</v>
      </c>
      <c r="AP30" s="305"/>
      <c r="AQ30" s="306" t="s">
        <v>518</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539</v>
      </c>
      <c r="AL32" s="1217"/>
      <c r="AM32" s="1217"/>
      <c r="AN32" s="1218"/>
      <c r="AO32" s="345">
        <v>1272047</v>
      </c>
      <c r="AP32" s="345">
        <v>41063</v>
      </c>
      <c r="AQ32" s="346">
        <v>52518</v>
      </c>
      <c r="AR32" s="347">
        <v>-21.8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540</v>
      </c>
      <c r="AL33" s="1217"/>
      <c r="AM33" s="1217"/>
      <c r="AN33" s="1218"/>
      <c r="AO33" s="345" t="s">
        <v>526</v>
      </c>
      <c r="AP33" s="345" t="s">
        <v>526</v>
      </c>
      <c r="AQ33" s="346" t="s">
        <v>526</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541</v>
      </c>
      <c r="AL34" s="1217"/>
      <c r="AM34" s="1217"/>
      <c r="AN34" s="1218"/>
      <c r="AO34" s="345" t="s">
        <v>526</v>
      </c>
      <c r="AP34" s="345" t="s">
        <v>526</v>
      </c>
      <c r="AQ34" s="346">
        <v>24</v>
      </c>
      <c r="AR34" s="347" t="s">
        <v>526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542</v>
      </c>
      <c r="AL35" s="1217"/>
      <c r="AM35" s="1217"/>
      <c r="AN35" s="1218"/>
      <c r="AO35" s="345">
        <v>484552</v>
      </c>
      <c r="AP35" s="345">
        <v>15642</v>
      </c>
      <c r="AQ35" s="346">
        <v>18573</v>
      </c>
      <c r="AR35" s="347">
        <v>-15.8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543</v>
      </c>
      <c r="AL36" s="1217"/>
      <c r="AM36" s="1217"/>
      <c r="AN36" s="1218"/>
      <c r="AO36" s="345">
        <v>75465</v>
      </c>
      <c r="AP36" s="345">
        <v>2436</v>
      </c>
      <c r="AQ36" s="346">
        <v>2920</v>
      </c>
      <c r="AR36" s="347">
        <v>-16.600000000000001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544</v>
      </c>
      <c r="AL37" s="1217"/>
      <c r="AM37" s="1217"/>
      <c r="AN37" s="1218"/>
      <c r="AO37" s="345">
        <v>11633</v>
      </c>
      <c r="AP37" s="345">
        <v>376</v>
      </c>
      <c r="AQ37" s="346">
        <v>483</v>
      </c>
      <c r="AR37" s="347">
        <v>-22.2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545</v>
      </c>
      <c r="AL38" s="1214"/>
      <c r="AM38" s="1214"/>
      <c r="AN38" s="1215"/>
      <c r="AO38" s="348" t="s">
        <v>526</v>
      </c>
      <c r="AP38" s="348" t="s">
        <v>526</v>
      </c>
      <c r="AQ38" s="349">
        <v>1</v>
      </c>
      <c r="AR38" s="337" t="s">
        <v>526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546</v>
      </c>
      <c r="AL39" s="1214"/>
      <c r="AM39" s="1214"/>
      <c r="AN39" s="1215"/>
      <c r="AO39" s="345">
        <v>-35523</v>
      </c>
      <c r="AP39" s="345">
        <v>-1147</v>
      </c>
      <c r="AQ39" s="346">
        <v>-4335</v>
      </c>
      <c r="AR39" s="347">
        <v>-73.5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547</v>
      </c>
      <c r="AL40" s="1217"/>
      <c r="AM40" s="1217"/>
      <c r="AN40" s="1218"/>
      <c r="AO40" s="345">
        <v>-1291163</v>
      </c>
      <c r="AP40" s="345">
        <v>-41680</v>
      </c>
      <c r="AQ40" s="346">
        <v>-49481</v>
      </c>
      <c r="AR40" s="347">
        <v>-15.8</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517011</v>
      </c>
      <c r="AP41" s="345">
        <v>16690</v>
      </c>
      <c r="AQ41" s="346">
        <v>20703</v>
      </c>
      <c r="AR41" s="347">
        <v>-19.399999999999999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517</v>
      </c>
      <c r="AN49" s="1224" t="s">
        <v>551</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552</v>
      </c>
      <c r="AO50" s="362" t="s">
        <v>553</v>
      </c>
      <c r="AP50" s="363" t="s">
        <v>554</v>
      </c>
      <c r="AQ50" s="364" t="s">
        <v>555</v>
      </c>
      <c r="AR50" s="365" t="s">
        <v>556</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1017638</v>
      </c>
      <c r="AN51" s="367">
        <v>32863</v>
      </c>
      <c r="AO51" s="368">
        <v>91.5</v>
      </c>
      <c r="AP51" s="369">
        <v>65876</v>
      </c>
      <c r="AQ51" s="370">
        <v>-19.399999999999999</v>
      </c>
      <c r="AR51" s="371">
        <v>110.9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684859</v>
      </c>
      <c r="AN52" s="375">
        <v>22116</v>
      </c>
      <c r="AO52" s="376">
        <v>211.1</v>
      </c>
      <c r="AP52" s="377">
        <v>36484</v>
      </c>
      <c r="AQ52" s="378">
        <v>-3.8</v>
      </c>
      <c r="AR52" s="379">
        <v>214.9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2289015</v>
      </c>
      <c r="AN53" s="367">
        <v>74280</v>
      </c>
      <c r="AO53" s="368">
        <v>126</v>
      </c>
      <c r="AP53" s="369">
        <v>68468</v>
      </c>
      <c r="AQ53" s="370">
        <v>3.9</v>
      </c>
      <c r="AR53" s="371">
        <v>122.1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1793110</v>
      </c>
      <c r="AN54" s="375">
        <v>58188</v>
      </c>
      <c r="AO54" s="376">
        <v>163.1</v>
      </c>
      <c r="AP54" s="377">
        <v>34140</v>
      </c>
      <c r="AQ54" s="378">
        <v>-6.4</v>
      </c>
      <c r="AR54" s="379">
        <v>169.5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4876168</v>
      </c>
      <c r="AN55" s="367">
        <v>157815</v>
      </c>
      <c r="AO55" s="368">
        <v>112.5</v>
      </c>
      <c r="AP55" s="369">
        <v>69729</v>
      </c>
      <c r="AQ55" s="370">
        <v>1.8</v>
      </c>
      <c r="AR55" s="371">
        <v>110.7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3960034</v>
      </c>
      <c r="AN56" s="375">
        <v>128165</v>
      </c>
      <c r="AO56" s="376">
        <v>120.3</v>
      </c>
      <c r="AP56" s="377">
        <v>38908</v>
      </c>
      <c r="AQ56" s="378">
        <v>14</v>
      </c>
      <c r="AR56" s="379">
        <v>106.3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3880680</v>
      </c>
      <c r="AN57" s="367">
        <v>125143</v>
      </c>
      <c r="AO57" s="368">
        <v>-20.7</v>
      </c>
      <c r="AP57" s="369">
        <v>74581</v>
      </c>
      <c r="AQ57" s="370">
        <v>7</v>
      </c>
      <c r="AR57" s="371">
        <v>-27.7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3037225</v>
      </c>
      <c r="AN58" s="375">
        <v>97943</v>
      </c>
      <c r="AO58" s="376">
        <v>-23.6</v>
      </c>
      <c r="AP58" s="377">
        <v>41563</v>
      </c>
      <c r="AQ58" s="378">
        <v>6.8</v>
      </c>
      <c r="AR58" s="379">
        <v>-30.4</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2434493</v>
      </c>
      <c r="AN59" s="367">
        <v>78588</v>
      </c>
      <c r="AO59" s="368">
        <v>-37.200000000000003</v>
      </c>
      <c r="AP59" s="369">
        <v>76347</v>
      </c>
      <c r="AQ59" s="370">
        <v>2.4</v>
      </c>
      <c r="AR59" s="371">
        <v>-39.6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1318953</v>
      </c>
      <c r="AN60" s="375">
        <v>42577</v>
      </c>
      <c r="AO60" s="376">
        <v>-56.5</v>
      </c>
      <c r="AP60" s="377">
        <v>41762</v>
      </c>
      <c r="AQ60" s="378">
        <v>0.5</v>
      </c>
      <c r="AR60" s="379">
        <v>-57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2899599</v>
      </c>
      <c r="AN61" s="382">
        <v>93738</v>
      </c>
      <c r="AO61" s="383">
        <v>54.4</v>
      </c>
      <c r="AP61" s="384">
        <v>71000</v>
      </c>
      <c r="AQ61" s="385">
        <v>-0.9</v>
      </c>
      <c r="AR61" s="371">
        <v>55.3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2158836</v>
      </c>
      <c r="AN62" s="375">
        <v>69798</v>
      </c>
      <c r="AO62" s="376">
        <v>82.9</v>
      </c>
      <c r="AP62" s="377">
        <v>38571</v>
      </c>
      <c r="AQ62" s="378">
        <v>2.2000000000000002</v>
      </c>
      <c r="AR62" s="379">
        <v>80.7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WouzbtZkD49/w+JLgEayXvxeXTNb8dp72xLvuPBOPY4Xi2NGpG8aKOaGUgWXWjv5zthUwTdwVMizeKUiZmTvIQ==" saltValue="1vfJ9GpadN/RZ+nw+TWT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0" spans="125:125" ht="13.5" hidden="1" customHeight="1" x14ac:dyDescent="0.2"/>
    <row r="121" spans="125:125" ht="13.5" hidden="1" customHeight="1" x14ac:dyDescent="0.2">
      <c r="DU121" s="292"/>
    </row>
  </sheetData>
  <sheetProtection algorithmName="SHA-512" hashValue="gwDxOPSdjoWWDqazBvxLMswsBbScJtZ4a3hNS3ALngUNyARvb23QpsYwHkfgOeesq4UKTgAMopnY6gfmGMy9vg==" saltValue="ef6lOa1udowKrQgetCse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TEw0VQhYByXSKmcLJpkCFUpWowZEZ/B8GtHlV1+GIvStceC9538CK4C42lj1/szTutQqH+wRPrSMZ8F4IFuUww==" saltValue="fbVQWCD50JSSl+YOP0BC8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38" t="s">
        <v>3</v>
      </c>
      <c r="D47" s="1238"/>
      <c r="E47" s="1239"/>
      <c r="F47" s="11">
        <v>43.07</v>
      </c>
      <c r="G47" s="12">
        <v>38.020000000000003</v>
      </c>
      <c r="H47" s="12">
        <v>35.44</v>
      </c>
      <c r="I47" s="12">
        <v>31.66</v>
      </c>
      <c r="J47" s="13">
        <v>33.369999999999997</v>
      </c>
    </row>
    <row r="48" spans="2:10" ht="57.75" customHeight="1" x14ac:dyDescent="0.2">
      <c r="B48" s="14"/>
      <c r="C48" s="1240" t="s">
        <v>4</v>
      </c>
      <c r="D48" s="1240"/>
      <c r="E48" s="1241"/>
      <c r="F48" s="15">
        <v>6.97</v>
      </c>
      <c r="G48" s="16">
        <v>12.51</v>
      </c>
      <c r="H48" s="16">
        <v>9.9499999999999993</v>
      </c>
      <c r="I48" s="16">
        <v>15.16</v>
      </c>
      <c r="J48" s="17">
        <v>16.39</v>
      </c>
    </row>
    <row r="49" spans="2:10" ht="57.75" customHeight="1" thickBot="1" x14ac:dyDescent="0.25">
      <c r="B49" s="18"/>
      <c r="C49" s="1242" t="s">
        <v>5</v>
      </c>
      <c r="D49" s="1242"/>
      <c r="E49" s="1243"/>
      <c r="F49" s="19" t="s">
        <v>572</v>
      </c>
      <c r="G49" s="20">
        <v>0.47</v>
      </c>
      <c r="H49" s="20" t="s">
        <v>573</v>
      </c>
      <c r="I49" s="20">
        <v>1.23</v>
      </c>
      <c r="J49" s="21">
        <v>3.79</v>
      </c>
    </row>
    <row r="50" spans="2:10" ht="13.5" customHeight="1" x14ac:dyDescent="0.2"/>
  </sheetData>
  <sheetProtection algorithmName="SHA-512" hashValue="I4/wu039cgJSGk+HxCbVHrhqnafFq1Xvk6lK/kbxJCtvyY0cJObnZ4IYSZeSo1/BZH+8tjNGJELoFKLrXt83og==" saltValue="BlrGpbPG/SeD0JZYeh2t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2022-09-26T05:39:31Z</cp:lastPrinted>
  <dcterms:created xsi:type="dcterms:W3CDTF">2022-02-02T04:58:31Z</dcterms:created>
  <dcterms:modified xsi:type="dcterms:W3CDTF">2022-09-27T09:55:19Z</dcterms:modified>
  <cp:category/>
</cp:coreProperties>
</file>