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1088" windowHeight="73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U63" i="12"/>
  <c r="AP6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alcChain>
</file>

<file path=xl/sharedStrings.xml><?xml version="1.0" encoding="utf-8"?>
<sst xmlns="http://schemas.openxmlformats.org/spreadsheetml/2006/main" count="1162" uniqueCount="617">
  <si>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</si>
  <si>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</si>
  <si>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</si>
  <si>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</si>
  <si>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</si>
  <si>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</si>
  <si>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</si>
  <si>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</si>
  <si>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</si>
  <si>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</si>
  <si>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</si>
  <si>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</si>
  <si>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</si>
  <si>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</si>
  <si>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</si>
  <si>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</si>
  <si>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</si>
  <si>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</si>
  <si>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</si>
  <si>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</si>
  <si>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</si>
  <si>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</si>
  <si>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</si>
  <si>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</si>
  <si>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</si>
  <si>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</si>
  <si>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</si>
  <si>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</si>
  <si>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</si>
  <si>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</si>
  <si>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</si>
  <si>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</si>
  <si>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</si>
  <si>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</si>
  <si>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</si>
  <si>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</si>
  <si>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</si>
  <si>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</si>
  <si>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</si>
  <si>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</si>
  <si>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</si>
  <si>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</si>
  <si>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</si>
  <si>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</si>
  <si>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</si>
  <si>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</si>
  <si>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</si>
  <si>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</si>
  <si>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</si>
  <si>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</si>
  <si>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</si>
  <si>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</si>
  <si>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</si>
  <si>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</si>
  <si>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</si>
  <si>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</si>
  <si>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</si>
  <si>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</si>
  <si>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</si>
  <si>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</si>
  <si>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</si>
  <si>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</si>
  <si>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</si>
  <si>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</si>
  <si>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</si>
  <si>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</si>
  <si>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</si>
  <si>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</si>
  <si>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</si>
  <si>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</si>
  <si>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</si>
  <si>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</si>
  <si>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</si>
  <si>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</si>
  <si>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</si>
  <si>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</si>
  <si>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</si>
  <si>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</si>
  <si>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</si>
  <si>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</si>
  <si>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</si>
  <si>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</si>
  <si>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</si>
  <si>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</si>
  <si>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</si>
  <si>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</si>
  <si>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</si>
  <si>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</si>
  <si>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</si>
  <si>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</si>
  <si>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</si>
  <si>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</si>
  <si>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</si>
  <si>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</si>
  <si>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</si>
  <si>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</si>
  <si>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</si>
  <si>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</si>
  <si>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</si>
  <si>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都留市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</si>
  <si>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</si>
  <si>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</si>
  <si>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</si>
  <si>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</si>
  <si>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</si>
  <si>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</si>
  <si>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</si>
  <si>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</si>
  <si>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</si>
  <si>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</si>
  <si>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</si>
  <si>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</si>
  <si>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</si>
  <si>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</si>
  <si>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</si>
  <si>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</si>
  <si>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</si>
  <si>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</si>
  <si>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</si>
  <si>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</si>
  <si>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</si>
  <si>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</si>
  <si>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</si>
  <si>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</si>
  <si>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</si>
  <si>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</si>
  <si>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</si>
  <si>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</si>
  <si>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</si>
  <si>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</si>
  <si>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</si>
  <si>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</si>
  <si>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</si>
  <si>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</si>
  <si>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</si>
  <si>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</si>
  <si>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</si>
  <si>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</si>
  <si>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</si>
  <si>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</si>
  <si>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</si>
  <si>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</si>
  <si>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</si>
  <si>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</si>
  <si>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</si>
  <si>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</si>
  <si>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</si>
  <si>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</si>
  <si>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</si>
  <si>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</si>
  <si>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</si>
  <si>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</si>
  <si>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</si>
  <si>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</si>
  <si>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</si>
  <si>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</si>
  <si>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</si>
  <si>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</si>
  <si>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</si>
  <si>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</si>
  <si>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</si>
  <si>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</si>
  <si>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</si>
  <si>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</si>
  <si>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</si>
  <si>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</si>
  <si>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</si>
  <si>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</si>
  <si>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</si>
  <si>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</si>
  <si>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</si>
  <si>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</si>
  <si>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</si>
  <si>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</si>
  <si>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</si>
  <si>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</si>
  <si>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</si>
  <si>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</si>
  <si>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</si>
  <si>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</si>
  <si>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</si>
  <si>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</si>
  <si>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</si>
  <si>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</si>
  <si>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</si>
  <si>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</si>
  <si>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</si>
  <si>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</si>
  <si>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</si>
  <si>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</si>
  <si>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</si>
  <si>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</si>
  <si>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</si>
  <si>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</si>
  <si>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</si>
  <si>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</si>
  <si>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</si>
  <si>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</si>
  <si>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</si>
  <si>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</si>
  <si>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</si>
  <si>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</si>
  <si>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</si>
  <si>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</si>
  <si>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</si>
  <si>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</si>
  <si>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</si>
  <si>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</si>
  <si>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</si>
  <si>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</si>
  <si>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</si>
  <si>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</si>
  <si>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</si>
  <si>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</si>
  <si>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</si>
  <si>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山梨県都留市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</si>
  <si>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</si>
  <si>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</si>
  <si>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</si>
  <si>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</si>
  <si>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</si>
  <si>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</si>
  <si>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</si>
  <si>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</si>
  <si>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</si>
  <si>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</si>
  <si>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</si>
  <si>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</si>
  <si>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</si>
  <si>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</si>
  <si>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</si>
  <si>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</si>
  <si>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</si>
  <si>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</si>
  <si>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</si>
  <si>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</si>
  <si>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</si>
  <si>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</si>
  <si>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</si>
  <si>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</si>
  <si>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</si>
  <si>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</si>
  <si>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</si>
  <si>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</si>
  <si>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</si>
  <si>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</si>
  <si>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</si>
  <si>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</si>
  <si>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</si>
  <si>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</si>
  <si>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</si>
  <si>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</si>
  <si>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</si>
  <si>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</si>
  <si>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</si>
  <si>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</si>
  <si>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</si>
  <si>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</si>
  <si>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</si>
  <si>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</si>
  <si>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</si>
  <si>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</si>
  <si>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</si>
  <si>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</si>
  <si>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</si>
  <si>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</si>
  <si>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</si>
  <si>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</si>
  <si>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</si>
  <si>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</si>
  <si>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</si>
  <si>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</si>
  <si>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</si>
  <si>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</si>
  <si>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</si>
  <si>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</si>
  <si>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</si>
  <si>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</si>
  <si>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</si>
  <si>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</si>
  <si>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</si>
  <si>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</si>
  <si>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</si>
  <si>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</si>
  <si>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</si>
  <si>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</si>
  <si>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</si>
  <si>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</si>
  <si>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</si>
  <si>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</si>
  <si>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</si>
  <si>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</si>
  <si>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</si>
  <si>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</si>
  <si>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</si>
  <si>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</si>
  <si>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</si>
  <si>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</si>
  <si>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</si>
  <si>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</si>
  <si>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</si>
  <si>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</si>
  <si>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</si>
  <si>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</si>
  <si>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</si>
  <si>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</si>
  <si>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</si>
  <si>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</si>
  <si>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</si>
  <si>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</si>
  <si>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</si>
  <si>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</si>
  <si>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</si>
  <si>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</si>
  <si>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</si>
  <si>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</si>
  <si>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</si>
  <si>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</si>
  <si>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</si>
  <si>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</si>
  <si>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</si>
  <si>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</si>
  <si>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</si>
  <si>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</si>
  <si>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</si>
  <si>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</si>
  <si>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</si>
  <si>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</si>
  <si>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</si>
  <si>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</si>
  <si>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</si>
  <si>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</si>
  <si>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</si>
  <si>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</si>
  <si>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</si>
  <si>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</si>
  <si>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</si>
  <si>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</si>
  <si>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</si>
  <si>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</si>
  <si>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</si>
  <si>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</si>
  <si>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</si>
  <si>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</si>
  <si>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</si>
  <si>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</si>
  <si>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</si>
  <si>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</si>
  <si>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</si>
  <si>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</si>
  <si>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</si>
  <si>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</si>
  <si>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</si>
  <si>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</si>
  <si>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</si>
  <si>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</si>
  <si>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</si>
  <si>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</si>
  <si>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</si>
  <si>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</si>
  <si>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</si>
  <si>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</si>
  <si>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</si>
  <si>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</si>
  <si>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</si>
  <si>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</si>
  <si>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</si>
  <si>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</si>
  <si>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</si>
  <si>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</si>
  <si>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</si>
  <si>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山梨県都留市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</si>
  <si>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</si>
  <si>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</si>
  <si>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</si>
  <si>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</si>
  <si>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</si>
  <si>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</si>
  <si>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</si>
  <si>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</si>
  <si>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</si>
  <si>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</si>
  <si>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</si>
  <si>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</si>
  <si>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</si>
  <si>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</si>
  <si>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</si>
  <si>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</si>
  <si>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</si>
  <si>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</si>
  <si>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</si>
  <si>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</si>
  <si>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</si>
  <si>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</si>
  <si>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</si>
  <si>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</si>
  <si>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</si>
  <si>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</si>
  <si>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</si>
  <si>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</si>
  <si>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</si>
  <si>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</si>
  <si>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</si>
  <si>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</si>
  <si>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</si>
  <si>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</si>
  <si>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</si>
  <si>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介護保険サービス事業特別会計</t>
    <phoneticPr fontId="5"/>
  </si>
  <si>
    <t>-</t>
    <phoneticPr fontId="5"/>
  </si>
  <si>
    <t>後期高齢者医療特別会計</t>
    <phoneticPr fontId="5"/>
  </si>
  <si>
    <t>水道事業会計</t>
    <phoneticPr fontId="5"/>
  </si>
  <si>
    <t>法適用企業</t>
    <phoneticPr fontId="5"/>
  </si>
  <si>
    <t>病院事業会計</t>
    <phoneticPr fontId="5"/>
  </si>
  <si>
    <t>簡易水道事業会計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</si>
  <si>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</si>
  <si>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</si>
  <si>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</si>
  <si>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</si>
  <si>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</si>
  <si>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</si>
  <si>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</si>
  <si>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</si>
  <si>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</si>
  <si>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</si>
  <si>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</si>
  <si>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</si>
  <si>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</si>
  <si>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</si>
  <si>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</si>
  <si>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</si>
  <si>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</si>
  <si>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</si>
  <si>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</si>
  <si>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</si>
  <si>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</si>
  <si>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</si>
  <si>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</si>
  <si>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</si>
  <si>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</si>
  <si>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</si>
  <si>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</si>
  <si>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</si>
  <si>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</si>
  <si>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</si>
  <si>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</si>
  <si>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</si>
  <si>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</si>
  <si>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</si>
  <si>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</si>
  <si>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</si>
  <si>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</si>
  <si>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</si>
  <si>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</si>
  <si>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</si>
  <si>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</si>
  <si>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</si>
  <si>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</si>
  <si>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</si>
  <si>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</si>
  <si>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</si>
  <si>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</si>
  <si>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</si>
  <si>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</si>
  <si>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</si>
  <si>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</si>
  <si>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</si>
  <si>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</si>
  <si>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</si>
  <si>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</si>
  <si>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</si>
  <si>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</si>
  <si>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</si>
  <si>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</si>
  <si>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</si>
  <si>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</si>
  <si>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</si>
  <si>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</si>
  <si>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</si>
  <si>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</si>
  <si>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</si>
  <si>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</si>
  <si>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</si>
  <si>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</si>
  <si>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</si>
  <si>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</si>
  <si>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</si>
  <si>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</si>
  <si>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</si>
  <si>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</si>
  <si>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</si>
  <si>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</si>
  <si>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</si>
  <si>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</si>
  <si>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</si>
  <si>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</si>
  <si>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</si>
  <si>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</si>
  <si>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</si>
  <si>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</si>
  <si>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</si>
  <si>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</si>
  <si>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</si>
  <si>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</si>
  <si>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</si>
  <si>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</si>
  <si>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</si>
  <si>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</si>
  <si>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</si>
  <si>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</si>
  <si>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</si>
  <si>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</si>
  <si>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</si>
  <si>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</si>
  <si>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</si>
  <si>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</si>
  <si>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</si>
  <si>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</si>
  <si>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</si>
  <si>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</si>
  <si>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</si>
  <si>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</si>
  <si>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</si>
  <si>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</si>
  <si>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</si>
  <si>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</si>
  <si>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</si>
  <si>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</si>
  <si>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</si>
  <si>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</si>
  <si>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</si>
  <si>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</si>
  <si>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</si>
  <si>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</si>
  <si>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</si>
  <si>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</si>
  <si>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</si>
  <si>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</si>
  <si>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</si>
  <si>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</si>
  <si>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</si>
  <si>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</si>
  <si>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</si>
  <si>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</si>
  <si>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</si>
  <si>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</si>
  <si>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</si>
  <si>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</si>
  <si>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</si>
  <si>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</si>
  <si>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</si>
  <si>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</si>
  <si>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</si>
  <si>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</si>
  <si>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</si>
  <si>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</si>
  <si>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</si>
  <si>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</si>
  <si>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</si>
  <si>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</si>
  <si>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</si>
  <si>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</si>
  <si>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</si>
  <si>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</si>
  <si>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</si>
  <si>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</si>
  <si>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</si>
  <si>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0.32</t>
  </si>
  <si>
    <t>▲ 4.91</t>
  </si>
  <si>
    <t>▲ 7.27</t>
  </si>
  <si>
    <t>▲ 0.77</t>
  </si>
  <si>
    <t>一般会計</t>
  </si>
  <si>
    <t>水道事業会計</t>
  </si>
  <si>
    <t>病院事業会計</t>
  </si>
  <si>
    <t>国民健康保険事業特別会計</t>
  </si>
  <si>
    <t>簡易水道事業会計</t>
  </si>
  <si>
    <t>介護保険事業特別会計</t>
  </si>
  <si>
    <t>下水道事業会計</t>
  </si>
  <si>
    <t>後期高齢者医療特別会計</t>
  </si>
  <si>
    <t>その他会計（赤字）</t>
  </si>
  <si>
    <t>その他会計（黒字）</t>
  </si>
  <si>
    <t>H27末</t>
    <phoneticPr fontId="5"/>
  </si>
  <si>
    <t>H28末</t>
    <phoneticPr fontId="5"/>
  </si>
  <si>
    <t>H29末</t>
    <phoneticPr fontId="5"/>
  </si>
  <si>
    <t>H30末</t>
    <phoneticPr fontId="5"/>
  </si>
  <si>
    <t>R01末</t>
    <phoneticPr fontId="5"/>
  </si>
  <si>
    <t>都留楽友協会</t>
    <rPh sb="0" eb="2">
      <t>ツル</t>
    </rPh>
    <rPh sb="2" eb="6">
      <t>ガクユウキョウカイ</t>
    </rPh>
    <phoneticPr fontId="2"/>
  </si>
  <si>
    <t>○</t>
    <phoneticPr fontId="2"/>
  </si>
  <si>
    <t>都留市観光振興公社</t>
    <rPh sb="0" eb="3">
      <t>ツルシ</t>
    </rPh>
    <rPh sb="3" eb="7">
      <t>カンコウシンコウ</t>
    </rPh>
    <rPh sb="7" eb="9">
      <t>コウシャ</t>
    </rPh>
    <phoneticPr fontId="2"/>
  </si>
  <si>
    <t>都留市土地開発公社</t>
    <rPh sb="0" eb="3">
      <t>ツルシ</t>
    </rPh>
    <rPh sb="3" eb="9">
      <t>トチカイハツコウシャ</t>
    </rPh>
    <phoneticPr fontId="2"/>
  </si>
  <si>
    <t>公立大学法人都留文科大学</t>
    <rPh sb="0" eb="4">
      <t>コウリツダイガク</t>
    </rPh>
    <rPh sb="4" eb="6">
      <t>ホウジン</t>
    </rPh>
    <rPh sb="6" eb="8">
      <t>ツル</t>
    </rPh>
    <rPh sb="8" eb="12">
      <t>ブンカダイガク</t>
    </rPh>
    <phoneticPr fontId="2"/>
  </si>
  <si>
    <t>大月都留広域事務組合</t>
  </si>
  <si>
    <t>山梨県東部広域連合</t>
  </si>
  <si>
    <t>山梨県市町村総合事務組合（一般会計）</t>
  </si>
  <si>
    <t>山梨県市町村総合事務組合（電子化事業及び会館管理・研修事業特別会計）</t>
  </si>
  <si>
    <t>山梨県市町村総合事務組合（一般廃棄物最終処分場事業特別会計）</t>
  </si>
  <si>
    <t>山梨県市町村総合事務組合（入札参加資格審査事業費特別会計）</t>
    <rPh sb="13" eb="15">
      <t>ニュウサツ</t>
    </rPh>
    <rPh sb="15" eb="17">
      <t>サンカ</t>
    </rPh>
    <rPh sb="17" eb="19">
      <t>シカク</t>
    </rPh>
    <rPh sb="19" eb="21">
      <t>シンサ</t>
    </rPh>
    <rPh sb="21" eb="24">
      <t>ジギョウヒ</t>
    </rPh>
    <rPh sb="24" eb="26">
      <t>トクベツ</t>
    </rPh>
    <rPh sb="26" eb="28">
      <t>カイケイ</t>
    </rPh>
    <phoneticPr fontId="11"/>
  </si>
  <si>
    <t>山梨県市町村総合事務組合（交通災害共済事業特別会計）</t>
  </si>
  <si>
    <t>山梨県後期高齢者医療広域連合（一般会計）</t>
  </si>
  <si>
    <t>山梨県後期高齢者医療広域連合（後期高齢者医療特別会計）</t>
  </si>
  <si>
    <t>-</t>
    <phoneticPr fontId="2"/>
  </si>
  <si>
    <t>公立大学法人都留文科大学運営基金</t>
    <phoneticPr fontId="5"/>
  </si>
  <si>
    <t>ふるさと応援基金</t>
    <phoneticPr fontId="5"/>
  </si>
  <si>
    <t>都留市公共施設整備基金</t>
    <phoneticPr fontId="5"/>
  </si>
  <si>
    <t>都留市社会福祉基金</t>
    <phoneticPr fontId="5"/>
  </si>
  <si>
    <t>都留市職員退職手当金支給準備基金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</si>
  <si>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</si>
  <si>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</si>
  <si>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</si>
  <si>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4.2ポイントと類似団体内平均値に比べ低い数値にあり、有形固定資産減価償却率については、66.6ポイントと類似団体内平均値に比べ高い数値となっている。有形固定資産減価償却率については、近年、施設の長寿命化を図る修繕等を多く予定しており、建築から相当年経過している建物が有形固定資産の大部分を占めているため、高い数値となっており、今後、長寿命化を含めた大規模改修を検討していく中で、建設費用に係る起債の発行や基金の繰入れによる充当可能基金の減により、将来負担比率についても増加することが想定されるため、今後の新規の市債発行の抑制や公共施設整備基金への計画的な積み立てを行い、数値の健全化に向けて取り組んでいく。</t>
    <rPh sb="124" eb="126">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</si>
  <si>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</si>
  <si>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</si>
  <si>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</si>
  <si>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</si>
  <si>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</si>
  <si>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</si>
  <si>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類似団体内平均値に比べ低い数値であり、実質公債費比率については、類似団体内平均値より高い数値となっている。地方債の元利償還金については、類似団体よりも少なく、また普通交付税算入公債費も少ないことが地方債残高の減少を妨げているものと考えられ、類似団体に比べて実質公債費比率が高くなっている要因であると思われる。また、将来負担比率については充当可能基金の増額や分母である標準財政規模の増額、公営企業債等繰入見込額の減少に伴い減少しているものの、地方債の新規発行については有利な起債の発行に努めることとし、将来負担比率・実質公債費比率の数値の健全化を図っていく。</t>
    <rPh sb="181" eb="183">
      <t>ジュウトウ</t>
    </rPh>
    <rPh sb="183" eb="185">
      <t>カノウ</t>
    </rPh>
    <rPh sb="191" eb="193">
      <t>ブンボ</t>
    </rPh>
    <rPh sb="196" eb="198">
      <t>ヒョウジュン</t>
    </rPh>
    <rPh sb="198" eb="202">
      <t>ザイセイキボ</t>
    </rPh>
    <rPh sb="203" eb="205">
      <t>ゾウガク</t>
    </rPh>
    <rPh sb="206" eb="211">
      <t>コウエイキギョウサイ</t>
    </rPh>
    <rPh sb="211" eb="212">
      <t>トウ</t>
    </rPh>
    <rPh sb="212" eb="217">
      <t>クリイレミコミガク</t>
    </rPh>
    <rPh sb="218" eb="22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</si>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</sst>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C3EB-4BAD-9854-DE96B49341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65624</c:v>
                </c:pt>
                <c:pt idx="1">
                  <c:v>70262</c:v>
                </c:pt>
                <c:pt idx="2">
                  <c:v>59945</c:v>
                </c:pt>
                <c:pt idx="3">
                  <c:v>58328</c:v>
                </c:pt>
                <c:pt idx="4">
                  <c:v>58812</c:v>
                </c:pt>
              </c:numCache>
            </c:numRef>
          </c:val>
          <c:smooth val="0"/>
          <c:extLst>
            <c:ext xmlns:c16="http://schemas.microsoft.com/office/drawing/2014/chart" uri="{C3380CC4-5D6E-409C-BE32-E72D297353CC}">
              <c16:uniqueId val="{00000001-C3EB-4BAD-9854-DE96B49341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7.27</c:v>
                </c:pt>
                <c:pt idx="1">
                  <c:v>2.1800000000000002</c:v>
                </c:pt>
                <c:pt idx="2">
                  <c:v>6.59</c:v>
                </c:pt>
                <c:pt idx="3">
                  <c:v>3.86</c:v>
                </c:pt>
                <c:pt idx="4">
                  <c:v>6.72</c:v>
                </c:pt>
              </c:numCache>
            </c:numRef>
          </c:val>
          <c:extLst>
            <c:ext xmlns:c16="http://schemas.microsoft.com/office/drawing/2014/chart" uri="{C3380CC4-5D6E-409C-BE32-E72D297353CC}">
              <c16:uniqueId val="{00000000-D9E7-4E07-BD6E-31BC067DA4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29.06</c:v>
                </c:pt>
                <c:pt idx="1">
                  <c:v>32.36</c:v>
                </c:pt>
                <c:pt idx="2">
                  <c:v>32.26</c:v>
                </c:pt>
                <c:pt idx="3">
                  <c:v>31.38</c:v>
                </c:pt>
                <c:pt idx="4">
                  <c:v>27.17</c:v>
                </c:pt>
              </c:numCache>
            </c:numRef>
          </c:val>
          <c:extLst>
            <c:ext xmlns:c16="http://schemas.microsoft.com/office/drawing/2014/chart" uri="{C3380CC4-5D6E-409C-BE32-E72D297353CC}">
              <c16:uniqueId val="{00000001-D9E7-4E07-BD6E-31BC067DA4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-0.32</c:v>
                </c:pt>
                <c:pt idx="1">
                  <c:v>-4.91</c:v>
                </c:pt>
                <c:pt idx="2">
                  <c:v>3.37</c:v>
                </c:pt>
                <c:pt idx="3">
                  <c:v>-7.27</c:v>
                </c:pt>
                <c:pt idx="4">
                  <c:v>-0.77</c:v>
                </c:pt>
              </c:numCache>
            </c:numRef>
          </c:val>
          <c:smooth val="0"/>
          <c:extLst>
            <c:ext xmlns:c16="http://schemas.microsoft.com/office/drawing/2014/chart" uri="{C3380CC4-5D6E-409C-BE32-E72D297353CC}">
              <c16:uniqueId val="{00000002-D9E7-4E07-BD6E-31BC067DA4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0.44</c:v>
                </c:pt>
                <c:pt idx="2">
                  <c:v>#N/A</c:v>
                </c:pt>
                <c:pt idx="3">
                  <c:v>0.81</c:v>
                </c:pt>
                <c:pt idx="4">
                  <c:v>#N/A</c:v>
                </c:pt>
                <c:pt idx="5">
                  <c:v>0.84</c:v>
                </c:pt>
                <c:pt idx="6">
                  <c:v>#N/A</c:v>
                </c:pt>
                <c:pt idx="7">
                  <c:v>0.89</c:v>
                </c:pt>
                <c:pt idx="8">
                  <c:v>#N/A</c:v>
                </c:pt>
                <c:pt idx="9">
                  <c:v>0</c:v>
                </c:pt>
              </c:numCache>
            </c:numRef>
          </c:val>
          <c:extLst>
            <c:ext xmlns:c16="http://schemas.microsoft.com/office/drawing/2014/chart" uri="{C3380CC4-5D6E-409C-BE32-E72D297353CC}">
              <c16:uniqueId val="{00000000-91E5-49FF-9163-130C85CE39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E5-49FF-9163-130C85CE39E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91E5-49FF-9163-130C85CE39EC}"/>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3-91E5-49FF-9163-130C85CE39E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0.62</c:v>
                </c:pt>
                <c:pt idx="2">
                  <c:v>#N/A</c:v>
                </c:pt>
                <c:pt idx="3">
                  <c:v>0.57999999999999996</c:v>
                </c:pt>
                <c:pt idx="4">
                  <c:v>#N/A</c:v>
                </c:pt>
                <c:pt idx="5">
                  <c:v>0.63</c:v>
                </c:pt>
                <c:pt idx="6">
                  <c:v>#N/A</c:v>
                </c:pt>
                <c:pt idx="7">
                  <c:v>0.74</c:v>
                </c:pt>
                <c:pt idx="8">
                  <c:v>#N/A</c:v>
                </c:pt>
                <c:pt idx="9">
                  <c:v>0.92</c:v>
                </c:pt>
              </c:numCache>
            </c:numRef>
          </c:val>
          <c:extLst>
            <c:ext xmlns:c16="http://schemas.microsoft.com/office/drawing/2014/chart" uri="{C3380CC4-5D6E-409C-BE32-E72D297353CC}">
              <c16:uniqueId val="{00000004-91E5-49FF-9163-130C85CE39EC}"/>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1.18</c:v>
                </c:pt>
              </c:numCache>
            </c:numRef>
          </c:val>
          <c:extLst>
            <c:ext xmlns:c16="http://schemas.microsoft.com/office/drawing/2014/chart" uri="{C3380CC4-5D6E-409C-BE32-E72D297353CC}">
              <c16:uniqueId val="{00000005-91E5-49FF-9163-130C85CE39E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1.91</c:v>
                </c:pt>
                <c:pt idx="2">
                  <c:v>#N/A</c:v>
                </c:pt>
                <c:pt idx="3">
                  <c:v>3.44</c:v>
                </c:pt>
                <c:pt idx="4">
                  <c:v>#N/A</c:v>
                </c:pt>
                <c:pt idx="5">
                  <c:v>1.45</c:v>
                </c:pt>
                <c:pt idx="6">
                  <c:v>#N/A</c:v>
                </c:pt>
                <c:pt idx="7">
                  <c:v>2.12</c:v>
                </c:pt>
                <c:pt idx="8">
                  <c:v>#N/A</c:v>
                </c:pt>
                <c:pt idx="9">
                  <c:v>1.81</c:v>
                </c:pt>
              </c:numCache>
            </c:numRef>
          </c:val>
          <c:extLst>
            <c:ext xmlns:c16="http://schemas.microsoft.com/office/drawing/2014/chart" uri="{C3380CC4-5D6E-409C-BE32-E72D297353CC}">
              <c16:uniqueId val="{00000006-91E5-49FF-9163-130C85CE39EC}"/>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10.24</c:v>
                </c:pt>
                <c:pt idx="2">
                  <c:v>#N/A</c:v>
                </c:pt>
                <c:pt idx="3">
                  <c:v>8.11</c:v>
                </c:pt>
                <c:pt idx="4">
                  <c:v>#N/A</c:v>
                </c:pt>
                <c:pt idx="5">
                  <c:v>3.02</c:v>
                </c:pt>
                <c:pt idx="6">
                  <c:v>#N/A</c:v>
                </c:pt>
                <c:pt idx="7">
                  <c:v>3.11</c:v>
                </c:pt>
                <c:pt idx="8">
                  <c:v>#N/A</c:v>
                </c:pt>
                <c:pt idx="9">
                  <c:v>3.47</c:v>
                </c:pt>
              </c:numCache>
            </c:numRef>
          </c:val>
          <c:extLst>
            <c:ext xmlns:c16="http://schemas.microsoft.com/office/drawing/2014/chart" uri="{C3380CC4-5D6E-409C-BE32-E72D297353CC}">
              <c16:uniqueId val="{00000007-91E5-49FF-9163-130C85CE39E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3.42</c:v>
                </c:pt>
                <c:pt idx="2">
                  <c:v>#N/A</c:v>
                </c:pt>
                <c:pt idx="3">
                  <c:v>3.78</c:v>
                </c:pt>
                <c:pt idx="4">
                  <c:v>#N/A</c:v>
                </c:pt>
                <c:pt idx="5">
                  <c:v>4.07</c:v>
                </c:pt>
                <c:pt idx="6">
                  <c:v>#N/A</c:v>
                </c:pt>
                <c:pt idx="7">
                  <c:v>4.8099999999999996</c:v>
                </c:pt>
                <c:pt idx="8">
                  <c:v>#N/A</c:v>
                </c:pt>
                <c:pt idx="9">
                  <c:v>4.46</c:v>
                </c:pt>
              </c:numCache>
            </c:numRef>
          </c:val>
          <c:extLst>
            <c:ext xmlns:c16="http://schemas.microsoft.com/office/drawing/2014/chart" uri="{C3380CC4-5D6E-409C-BE32-E72D297353CC}">
              <c16:uniqueId val="{00000008-91E5-49FF-9163-130C85CE39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7.27</c:v>
                </c:pt>
                <c:pt idx="2">
                  <c:v>#N/A</c:v>
                </c:pt>
                <c:pt idx="3">
                  <c:v>2.1800000000000002</c:v>
                </c:pt>
                <c:pt idx="4">
                  <c:v>#N/A</c:v>
                </c:pt>
                <c:pt idx="5">
                  <c:v>6.59</c:v>
                </c:pt>
                <c:pt idx="6">
                  <c:v>#N/A</c:v>
                </c:pt>
                <c:pt idx="7">
                  <c:v>3.86</c:v>
                </c:pt>
                <c:pt idx="8">
                  <c:v>#N/A</c:v>
                </c:pt>
                <c:pt idx="9">
                  <c:v>6.72</c:v>
                </c:pt>
              </c:numCache>
            </c:numRef>
          </c:val>
          <c:extLst>
            <c:ext xmlns:c16="http://schemas.microsoft.com/office/drawing/2014/chart" uri="{C3380CC4-5D6E-409C-BE32-E72D297353CC}">
              <c16:uniqueId val="{00000009-91E5-49FF-9163-130C85CE39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959</c:v>
                </c:pt>
                <c:pt idx="5">
                  <c:v>993</c:v>
                </c:pt>
                <c:pt idx="8">
                  <c:v>1001</c:v>
                </c:pt>
                <c:pt idx="11">
                  <c:v>969</c:v>
                </c:pt>
                <c:pt idx="14">
                  <c:v>986</c:v>
                </c:pt>
              </c:numCache>
            </c:numRef>
          </c:val>
          <c:extLst>
            <c:ext xmlns:c16="http://schemas.microsoft.com/office/drawing/2014/chart" uri="{C3380CC4-5D6E-409C-BE32-E72D297353CC}">
              <c16:uniqueId val="{00000000-5E8C-4342-BE43-9ECA25E317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E8C-4342-BE43-9ECA25E317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E8C-4342-BE43-9ECA25E317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181</c:v>
                </c:pt>
                <c:pt idx="3">
                  <c:v>132</c:v>
                </c:pt>
                <c:pt idx="6">
                  <c:v>40</c:v>
                </c:pt>
                <c:pt idx="9">
                  <c:v>74</c:v>
                </c:pt>
                <c:pt idx="12">
                  <c:v>85</c:v>
                </c:pt>
              </c:numCache>
            </c:numRef>
          </c:val>
          <c:extLst>
            <c:ext xmlns:c16="http://schemas.microsoft.com/office/drawing/2014/chart" uri="{C3380CC4-5D6E-409C-BE32-E72D297353CC}">
              <c16:uniqueId val="{00000003-5E8C-4342-BE43-9ECA25E317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564</c:v>
                </c:pt>
                <c:pt idx="3">
                  <c:v>603</c:v>
                </c:pt>
                <c:pt idx="6">
                  <c:v>605</c:v>
                </c:pt>
                <c:pt idx="9">
                  <c:v>554</c:v>
                </c:pt>
                <c:pt idx="12">
                  <c:v>694</c:v>
                </c:pt>
              </c:numCache>
            </c:numRef>
          </c:val>
          <c:extLst>
            <c:ext xmlns:c16="http://schemas.microsoft.com/office/drawing/2014/chart" uri="{C3380CC4-5D6E-409C-BE32-E72D297353CC}">
              <c16:uniqueId val="{00000004-5E8C-4342-BE43-9ECA25E317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5E8C-4342-BE43-9ECA25E317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E8C-4342-BE43-9ECA25E317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1221</c:v>
                </c:pt>
                <c:pt idx="3">
                  <c:v>1254</c:v>
                </c:pt>
                <c:pt idx="6">
                  <c:v>1251</c:v>
                </c:pt>
                <c:pt idx="9">
                  <c:v>1155</c:v>
                </c:pt>
                <c:pt idx="12">
                  <c:v>1136</c:v>
                </c:pt>
              </c:numCache>
            </c:numRef>
          </c:val>
          <c:extLst>
            <c:ext xmlns:c16="http://schemas.microsoft.com/office/drawing/2014/chart" uri="{C3380CC4-5D6E-409C-BE32-E72D297353CC}">
              <c16:uniqueId val="{00000007-5E8C-4342-BE43-9ECA25E317F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1008</c:v>
                </c:pt>
                <c:pt idx="2">
                  <c:v>#N/A</c:v>
                </c:pt>
                <c:pt idx="3">
                  <c:v>#N/A</c:v>
                </c:pt>
                <c:pt idx="4">
                  <c:v>996</c:v>
                </c:pt>
                <c:pt idx="5">
                  <c:v>#N/A</c:v>
                </c:pt>
                <c:pt idx="6">
                  <c:v>#N/A</c:v>
                </c:pt>
                <c:pt idx="7">
                  <c:v>895</c:v>
                </c:pt>
                <c:pt idx="8">
                  <c:v>#N/A</c:v>
                </c:pt>
                <c:pt idx="9">
                  <c:v>#N/A</c:v>
                </c:pt>
                <c:pt idx="10">
                  <c:v>814</c:v>
                </c:pt>
                <c:pt idx="11">
                  <c:v>#N/A</c:v>
                </c:pt>
                <c:pt idx="12">
                  <c:v>#N/A</c:v>
                </c:pt>
                <c:pt idx="13">
                  <c:v>929</c:v>
                </c:pt>
                <c:pt idx="14">
                  <c:v>#N/A</c:v>
                </c:pt>
              </c:numCache>
            </c:numRef>
          </c:val>
          <c:smooth val="0"/>
          <c:extLst>
            <c:ext xmlns:c16="http://schemas.microsoft.com/office/drawing/2014/chart" uri="{C3380CC4-5D6E-409C-BE32-E72D297353CC}">
              <c16:uniqueId val="{00000008-5E8C-4342-BE43-9ECA25E317F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12242</c:v>
                </c:pt>
                <c:pt idx="5">
                  <c:v>12226</c:v>
                </c:pt>
                <c:pt idx="8">
                  <c:v>12307</c:v>
                </c:pt>
                <c:pt idx="11">
                  <c:v>12399</c:v>
                </c:pt>
                <c:pt idx="14">
                  <c:v>12532</c:v>
                </c:pt>
              </c:numCache>
            </c:numRef>
          </c:val>
          <c:extLst>
            <c:ext xmlns:c16="http://schemas.microsoft.com/office/drawing/2014/chart" uri="{C3380CC4-5D6E-409C-BE32-E72D297353CC}">
              <c16:uniqueId val="{00000000-1143-4B07-952F-B3EA80573E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565</c:v>
                </c:pt>
                <c:pt idx="5">
                  <c:v>502</c:v>
                </c:pt>
                <c:pt idx="8">
                  <c:v>430</c:v>
                </c:pt>
                <c:pt idx="11">
                  <c:v>395</c:v>
                </c:pt>
                <c:pt idx="14">
                  <c:v>363</c:v>
                </c:pt>
              </c:numCache>
            </c:numRef>
          </c:val>
          <c:extLst>
            <c:ext xmlns:c16="http://schemas.microsoft.com/office/drawing/2014/chart" uri="{C3380CC4-5D6E-409C-BE32-E72D297353CC}">
              <c16:uniqueId val="{00000001-1143-4B07-952F-B3EA80573E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8115</c:v>
                </c:pt>
                <c:pt idx="5">
                  <c:v>8209</c:v>
                </c:pt>
                <c:pt idx="8">
                  <c:v>8162</c:v>
                </c:pt>
                <c:pt idx="11">
                  <c:v>7985</c:v>
                </c:pt>
                <c:pt idx="14">
                  <c:v>8949</c:v>
                </c:pt>
              </c:numCache>
            </c:numRef>
          </c:val>
          <c:extLst>
            <c:ext xmlns:c16="http://schemas.microsoft.com/office/drawing/2014/chart" uri="{C3380CC4-5D6E-409C-BE32-E72D297353CC}">
              <c16:uniqueId val="{00000002-1143-4B07-952F-B3EA80573E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43-4B07-952F-B3EA80573E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43-4B07-952F-B3EA80573E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426</c:v>
                </c:pt>
                <c:pt idx="3">
                  <c:v>295</c:v>
                </c:pt>
                <c:pt idx="6">
                  <c:v>218</c:v>
                </c:pt>
                <c:pt idx="9">
                  <c:v>173</c:v>
                </c:pt>
                <c:pt idx="12">
                  <c:v>205</c:v>
                </c:pt>
              </c:numCache>
            </c:numRef>
          </c:val>
          <c:extLst>
            <c:ext xmlns:c16="http://schemas.microsoft.com/office/drawing/2014/chart" uri="{C3380CC4-5D6E-409C-BE32-E72D297353CC}">
              <c16:uniqueId val="{00000005-1143-4B07-952F-B3EA80573E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1959</c:v>
                </c:pt>
                <c:pt idx="3">
                  <c:v>1954</c:v>
                </c:pt>
                <c:pt idx="6">
                  <c:v>1880</c:v>
                </c:pt>
                <c:pt idx="9">
                  <c:v>1859</c:v>
                </c:pt>
                <c:pt idx="12">
                  <c:v>1985</c:v>
                </c:pt>
              </c:numCache>
            </c:numRef>
          </c:val>
          <c:extLst>
            <c:ext xmlns:c16="http://schemas.microsoft.com/office/drawing/2014/chart" uri="{C3380CC4-5D6E-409C-BE32-E72D297353CC}">
              <c16:uniqueId val="{00000006-1143-4B07-952F-B3EA80573E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382</c:v>
                </c:pt>
                <c:pt idx="3">
                  <c:v>386</c:v>
                </c:pt>
                <c:pt idx="6">
                  <c:v>559</c:v>
                </c:pt>
                <c:pt idx="9">
                  <c:v>602</c:v>
                </c:pt>
                <c:pt idx="12">
                  <c:v>522</c:v>
                </c:pt>
              </c:numCache>
            </c:numRef>
          </c:val>
          <c:extLst>
            <c:ext xmlns:c16="http://schemas.microsoft.com/office/drawing/2014/chart" uri="{C3380CC4-5D6E-409C-BE32-E72D297353CC}">
              <c16:uniqueId val="{00000007-1143-4B07-952F-B3EA80573E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8117</c:v>
                </c:pt>
                <c:pt idx="3">
                  <c:v>7986</c:v>
                </c:pt>
                <c:pt idx="6">
                  <c:v>7926</c:v>
                </c:pt>
                <c:pt idx="9">
                  <c:v>7851</c:v>
                </c:pt>
                <c:pt idx="12">
                  <c:v>7413</c:v>
                </c:pt>
              </c:numCache>
            </c:numRef>
          </c:val>
          <c:extLst>
            <c:ext xmlns:c16="http://schemas.microsoft.com/office/drawing/2014/chart" uri="{C3380CC4-5D6E-409C-BE32-E72D297353CC}">
              <c16:uniqueId val="{00000008-1143-4B07-952F-B3EA80573E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43-4B07-952F-B3EA80573E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12292</c:v>
                </c:pt>
                <c:pt idx="3">
                  <c:v>12147</c:v>
                </c:pt>
                <c:pt idx="6">
                  <c:v>11973</c:v>
                </c:pt>
                <c:pt idx="9">
                  <c:v>11829</c:v>
                </c:pt>
                <c:pt idx="12">
                  <c:v>12076</c:v>
                </c:pt>
              </c:numCache>
            </c:numRef>
          </c:val>
          <c:extLst>
            <c:ext xmlns:c16="http://schemas.microsoft.com/office/drawing/2014/chart" uri="{C3380CC4-5D6E-409C-BE32-E72D297353CC}">
              <c16:uniqueId val="{0000000A-1143-4B07-952F-B3EA80573E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2254</c:v>
                </c:pt>
                <c:pt idx="2">
                  <c:v>#N/A</c:v>
                </c:pt>
                <c:pt idx="3">
                  <c:v>#N/A</c:v>
                </c:pt>
                <c:pt idx="4">
                  <c:v>1832</c:v>
                </c:pt>
                <c:pt idx="5">
                  <c:v>#N/A</c:v>
                </c:pt>
                <c:pt idx="6">
                  <c:v>#N/A</c:v>
                </c:pt>
                <c:pt idx="7">
                  <c:v>1657</c:v>
                </c:pt>
                <c:pt idx="8">
                  <c:v>#N/A</c:v>
                </c:pt>
                <c:pt idx="9">
                  <c:v>#N/A</c:v>
                </c:pt>
                <c:pt idx="10">
                  <c:v>1536</c:v>
                </c:pt>
                <c:pt idx="11">
                  <c:v>#N/A</c:v>
                </c:pt>
                <c:pt idx="12">
                  <c:v>#N/A</c:v>
                </c:pt>
                <c:pt idx="13">
                  <c:v>357</c:v>
                </c:pt>
                <c:pt idx="14">
                  <c:v>#N/A</c:v>
                </c:pt>
              </c:numCache>
            </c:numRef>
          </c:val>
          <c:smooth val="0"/>
          <c:extLst>
            <c:ext xmlns:c16="http://schemas.microsoft.com/office/drawing/2014/chart" uri="{C3380CC4-5D6E-409C-BE32-E72D297353CC}">
              <c16:uniqueId val="{0000000B-1143-4B07-952F-B3EA80573E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2837</c:v>
                </c:pt>
                <c:pt idx="1">
                  <c:v>2737</c:v>
                </c:pt>
                <c:pt idx="2">
                  <c:v>2542</c:v>
                </c:pt>
              </c:numCache>
            </c:numRef>
          </c:val>
          <c:extLst>
            <c:ext xmlns:c16="http://schemas.microsoft.com/office/drawing/2014/chart" uri="{C3380CC4-5D6E-409C-BE32-E72D297353CC}">
              <c16:uniqueId val="{00000000-3705-4CDD-9B73-BB8A775DDEE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c:v>
                </c:pt>
                <c:pt idx="1">
                  <c:v>7</c:v>
                </c:pt>
                <c:pt idx="2">
                  <c:v>7</c:v>
                </c:pt>
              </c:numCache>
            </c:numRef>
          </c:val>
          <c:extLst>
            <c:ext xmlns:c16="http://schemas.microsoft.com/office/drawing/2014/chart" uri="{C3380CC4-5D6E-409C-BE32-E72D297353CC}">
              <c16:uniqueId val="{00000001-3705-4CDD-9B73-BB8A775DDEE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4738</c:v>
                </c:pt>
                <c:pt idx="1">
                  <c:v>4625</c:v>
                </c:pt>
                <c:pt idx="2">
                  <c:v>5708</c:v>
                </c:pt>
              </c:numCache>
            </c:numRef>
          </c:val>
          <c:extLst>
            <c:ext xmlns:c16="http://schemas.microsoft.com/office/drawing/2014/chart" uri="{C3380CC4-5D6E-409C-BE32-E72D297353CC}">
              <c16:uniqueId val="{00000002-3705-4CDD-9B73-BB8A775DDEE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{023C1D00-B59E-4390-9F90-69CE812BBF5A}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FC2-4A99-8444-12F63151B44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{428D5171-826E-45DC-8DA2-F46F12A5FFEE}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C2-4A99-8444-12F63151B44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{7B43FD5F-0A2B-4BDA-A8E9-6C7C02D1B3A0}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C2-4A99-8444-12F63151B44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{4FC2938B-3E8D-4B82-804E-E4FE5219AB0E}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C2-4A99-8444-12F63151B44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{89F223D4-7E43-47B2-B1B1-B564A9814F09}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C2-4A99-8444-12F63151B44D}"/>
                </c:ext>
              </c:extLst>
            </c:dLbl>
            <c:dLbl>
              <c:idx val="8"/>
              <c:layout>
                <c:manualLayout>
                  <c:x val="-2.20668258117989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{CB5D37F9-A49D-4A17-9936-79E95E7AE93C}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FC2-4A99-8444-12F63151B44D}"/>
                </c:ext>
              </c:extLst>
            </c:dLbl>
            <c:dLbl>
              <c:idx val="16"/>
              <c:layout>
                <c:manualLayout>
                  <c:x val="-4.2223575127345779E-2"/>
                  <c:y val="-5.144825832101574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{84AFAF29-F383-4F0D-BB8C-4DBF705AF8D8}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FC2-4A99-8444-12F63151B44D}"/>
                </c:ext>
              </c:extLst>
            </c:dLbl>
            <c:dLbl>
              <c:idx val="24"/>
              <c:layout>
                <c:manualLayout>
                  <c:x val="-3.2015750650234161E-2"/>
                  <c:y val="-7.8029825890714652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{B946FE7C-13F4-4AE5-8BE4-49F9FA895F35}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FC2-4A99-8444-12F63151B44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{B6FB33C8-A2E5-4F38-9F44-50A42507B5AF}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FC2-4A99-8444-12F63151B4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63.6</c:v>
                </c:pt>
                <c:pt idx="8">
                  <c:v>63</c:v>
                </c:pt>
                <c:pt idx="16">
                  <c:v>63.1</c:v>
                </c:pt>
                <c:pt idx="24">
                  <c:v>63.3</c:v>
                </c:pt>
                <c:pt idx="32">
                  <c:v>66.599999999999994</c:v>
                </c:pt>
              </c:numCache>
            </c:numRef>
          </c:xVal>
          <c:yVal>
            <c:numRef>
              <c:f>公会計指標分析・財政指標組合せ分析表!$BP$51:$DC$51</c:f>
              <c:numCache>
                <c:formatCode>#,##0.0;"▲ "#,##0.0</c:formatCode>
                <c:ptCount val="40"/>
                <c:pt idx="0">
                  <c:v>28.8</c:v>
                </c:pt>
                <c:pt idx="8">
                  <c:v>23.2</c:v>
                </c:pt>
                <c:pt idx="16">
                  <c:v>20.9</c:v>
                </c:pt>
                <c:pt idx="24">
                  <c:v>19.600000000000001</c:v>
                </c:pt>
                <c:pt idx="32">
                  <c:v>4.2</c:v>
                </c:pt>
              </c:numCache>
            </c:numRef>
          </c:yVal>
          <c:smooth val="0"/>
          <c:extLst>
            <c:ext xmlns:c16="http://schemas.microsoft.com/office/drawing/2014/chart" uri="{C3380CC4-5D6E-409C-BE32-E72D297353CC}">
              <c16:uniqueId val="{00000009-0FC2-4A99-8444-12F63151B4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{844B90D3-71BB-4C75-8746-7423FEDC4A1D}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FC2-4A99-8444-12F63151B44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{3FCCCD1B-1ED9-4FF4-8F22-D97685D82818}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C2-4A99-8444-12F63151B44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{4B471194-92D1-4CC1-A0B6-D32116F87BAC}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C2-4A99-8444-12F63151B44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{B8DA3143-E7E1-4E4B-9B97-C9F4ABE4C04E}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C2-4A99-8444-12F63151B44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{A7F450DD-8546-465E-9E3C-763D5A59B9AD}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C2-4A99-8444-12F63151B44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{3B141A49-7070-4340-8D07-7B15D13341E8}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FC2-4A99-8444-12F63151B44D}"/>
                </c:ext>
              </c:extLst>
            </c:dLbl>
            <c:dLbl>
              <c:idx val="16"/>
              <c:layout>
                <c:manualLayout>
                  <c:x val="-2.55761681863309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{291C6FA4-5826-4D80-A9BF-706EB4A33BEB}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FC2-4A99-8444-12F63151B44D}"/>
                </c:ext>
              </c:extLst>
            </c:dLbl>
            <c:dLbl>
              <c:idx val="24"/>
              <c:layout>
                <c:manualLayout>
                  <c:x val="-3.8584782933475739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{15F58ACB-41AC-4C4F-9EA9-7D88E367D5CA}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FC2-4A99-8444-12F63151B44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{7270AEA6-1B77-4BD1-BC69-4497D74CABA4}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FC2-4A99-8444-12F63151B4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FC2-4A99-8444-12F63151B44D}"/>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{9DCEC735-A058-47E5-A702-1A9DA133A0E1}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C2-4EC9-87EF-2E5F183F1A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{4EC023C2-4C88-44AE-8297-6A0506A830F5}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C2-4EC9-87EF-2E5F183F1A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{781411A1-8B7B-4A9B-83FA-E37DBFC97BE9}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C2-4EC9-87EF-2E5F183F1A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{39A77695-544F-4225-8E5E-E222E29B8D15}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C2-4EC9-87EF-2E5F183F1A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{0B7134E0-2F0C-4B58-9BDB-7B7C98A675AB}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C2-4EC9-87EF-2E5F183F1AC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{E0C99AAF-DB76-46CF-B44F-125430618CAB}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C2-4EC9-87EF-2E5F183F1AC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{76E3AD6F-1116-4926-9B7C-282975C26F0D}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C2-4EC9-87EF-2E5F183F1AC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{435E5C42-AED7-449D-9B73-BAEC3140B5CF}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C2-4EC9-87EF-2E5F183F1AC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{8D60541C-E89C-43B3-93A1-BE35035568D2}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C2-4EC9-87EF-2E5F183F1A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c:v>
                </c:pt>
                <c:pt idx="16">
                  <c:v>12.2</c:v>
                </c:pt>
                <c:pt idx="24">
                  <c:v>11.4</c:v>
                </c:pt>
                <c:pt idx="32">
                  <c:v>10.9</c:v>
                </c:pt>
              </c:numCache>
            </c:numRef>
          </c:xVal>
          <c:yVal>
            <c:numRef>
              <c:f>公会計指標分析・財政指標組合せ分析表!$BP$73:$DC$73</c:f>
              <c:numCache>
                <c:formatCode>#,##0.0;"▲ "#,##0.0</c:formatCode>
                <c:ptCount val="40"/>
                <c:pt idx="0">
                  <c:v>28.8</c:v>
                </c:pt>
                <c:pt idx="8">
                  <c:v>23.2</c:v>
                </c:pt>
                <c:pt idx="16">
                  <c:v>20.9</c:v>
                </c:pt>
                <c:pt idx="24">
                  <c:v>19.600000000000001</c:v>
                </c:pt>
                <c:pt idx="32">
                  <c:v>4.2</c:v>
                </c:pt>
              </c:numCache>
            </c:numRef>
          </c:yVal>
          <c:smooth val="0"/>
          <c:extLst>
            <c:ext xmlns:c16="http://schemas.microsoft.com/office/drawing/2014/chart" uri="{C3380CC4-5D6E-409C-BE32-E72D297353CC}">
              <c16:uniqueId val="{00000009-CCC2-4EC9-87EF-2E5F183F1A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{CA4FD359-384C-4102-9064-95B0F22C3B94}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C2-4EC9-87EF-2E5F183F1A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{E9CE36EA-5973-4E67-B49A-A29CF48B0841}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C2-4EC9-87EF-2E5F183F1A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{8A28F29B-56D0-4DE7-AF3E-71F09F946B66}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C2-4EC9-87EF-2E5F183F1A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{83A532F4-3058-45FF-87AE-BF6BBA0735BF}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C2-4EC9-87EF-2E5F183F1A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{64668FBF-FF4B-4E16-8BBD-6EF5BF209C95}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C2-4EC9-87EF-2E5F183F1AC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{E4E5050B-3FD5-4175-9FBA-B455120862DB}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C2-4EC9-87EF-2E5F183F1AC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{8E2F3AA9-C526-4E9F-98D9-D1793974A963}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C2-4EC9-87EF-2E5F183F1AC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{B8FD0647-02DD-4953-B52A-ADABDC69D7ED}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C2-4EC9-87EF-2E5F183F1AC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{849AD924-016A-461D-A9BC-4E98E6469044}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C2-4EC9-87EF-2E5F183F1A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CC2-4EC9-87EF-2E5F183F1AC0}"/>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a:t>
          </a:r>
          <a:r>
            <a:rPr kumimoji="1" lang="ja-JP" altLang="en-US" sz="1100">
              <a:solidFill>
                <a:schemeClr val="dk1"/>
              </a:solidFill>
              <a:effectLst/>
              <a:latin typeface="+mn-lt"/>
              <a:ea typeface="+mn-ea"/>
              <a:cs typeface="+mn-cs"/>
            </a:rPr>
            <a:t>標準財政規模の増加</a:t>
          </a:r>
          <a:r>
            <a:rPr kumimoji="1" lang="ja-JP" altLang="ja-JP" sz="1100">
              <a:solidFill>
                <a:schemeClr val="dk1"/>
              </a:solidFill>
              <a:effectLst/>
              <a:latin typeface="+mn-lt"/>
              <a:ea typeface="+mn-ea"/>
              <a:cs typeface="+mn-cs"/>
            </a:rPr>
            <a:t>や地方債元利償還等に係る交付税算入額が前年度に比べ増加したこと等により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ポイント改善され、</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しかしながら、類似団体等との比較では依然高い状況にあることから、今後も引き続き公債費利子の縮減を図るとともに、市債の発行については交付税措置のある有利なものを最大限活用することに努め、さらなる比率の改善を図っ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年度に満期一括償還で利用。以降積立、取り崩し共になし。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分母となる標準財政規模が増加となった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ふるさと応援基金等</a:t>
          </a:r>
          <a:r>
            <a:rPr kumimoji="1" lang="ja-JP" altLang="ja-JP" sz="1100">
              <a:solidFill>
                <a:schemeClr val="dk1"/>
              </a:solidFill>
              <a:effectLst/>
              <a:latin typeface="+mn-lt"/>
              <a:ea typeface="+mn-ea"/>
              <a:cs typeface="+mn-cs"/>
            </a:rPr>
            <a:t>の充当可能財源の増加により、将来負担費比率は前年度から</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今後とも行財政改革を進め、財政の健全化に努めるとともに、後世への負担を少しでも軽減するよう地方債の計画的な発行により起債を抑制し、地方債残高の解消を図る。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山梨県都留市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基金全体としては、令和２年度末基金残高は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8,258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百万円の増となった。主な要因としては、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財政調整基金は積立額より取崩額の方が多くなり減少となったが</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その他目的基金のふるさと応援基金等への積立額が大幅に増加</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したことにより</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前年度より増加となった</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財政状況を注視する中で基金の目的に沿い、将来を見据えた計画的な運用を行う。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・公立大学法人都留文科大学運営基金：大学の用地取得、教育研究費用や施設の建設費などに充てる資金を積み立て、公立大学法人都留文科大学の健全な財政運営を図ることを目的とした基金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ふるさと納税による寄附金を活用し、魅力あるまちづくりを推進するための基金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・都留市公共施設整備基金：都留市長期総合計画に定める公共施設の老朽化による大規模修繕や更新などの将来的に発生する公共施設整備費に必要な資金を積み立てることを目的とした基金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・都留市社会福祉基金：住民が主体となって行う福祉活動の活発化、その他福祉事業を推進することを目的とした基金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・都留市職員退職手当金支給準備基金：都留市職員の退職手当に関する条例に基づき、職員の退職手当の資金を準備することを目的とした基金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その他特定目的基金については、令和２年度末においては、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5,708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百万円となっており、前年度比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主な増加要因としては、ふるさと応援寄附金の増加に伴うふるさと応援基金への積立額の増加や大学施設整備基金、公共施設整備基金が増加したことにより前年度から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公共施設個別施設計画に基づく公共施設の大規模改修や更新などの財政負担に備え、公共施設整備基金への積立を行うなど、その他特定目的基金についても基金の目的に沿った計画的な運用を行う。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本市では、決算剰余金の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を下らない額を財政調整基金へ編入することとしており、そのルールに準じて積立を行っている。令和２年度においては</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決算剰余金等によ</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る</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積立て</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より、</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取崩し</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Times New Roman" panose="02020603050405020304" pitchFamily="18" charset="0"/>
            </a:rPr>
            <a:t>額の方が大きくなったため減少となった。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基金の使途の明確化を図るため、特定目的基金への積立を行うなど、財政状況を注視していく中で、適正な運用を行う。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年度の取崩し以降積立を行っていないため、以降の増減はない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地方債の適正管理に努め、必要に応じて積立を行う。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tx1"/>
              </a:solidFill>
              <a:effectLst/>
              <a:latin typeface="+mn-lt"/>
              <a:ea typeface="+mn-ea"/>
              <a:cs typeface="+mn-cs"/>
            </a:rPr>
            <a:t>有形固定資産減価償却率については、</a:t>
          </a:r>
          <a:r>
            <a:rPr kumimoji="1" lang="en-US" altLang="ja-JP" sz="1000">
              <a:solidFill>
                <a:schemeClr val="tx1"/>
              </a:solidFill>
              <a:effectLst/>
              <a:latin typeface="+mn-lt"/>
              <a:ea typeface="+mn-ea"/>
              <a:cs typeface="+mn-cs"/>
            </a:rPr>
            <a:t>66.6</a:t>
          </a:r>
          <a:r>
            <a:rPr kumimoji="1" lang="ja-JP" altLang="ja-JP" sz="1000">
              <a:solidFill>
                <a:schemeClr val="tx1"/>
              </a:solidFill>
              <a:effectLst/>
              <a:latin typeface="+mn-lt"/>
              <a:ea typeface="+mn-ea"/>
              <a:cs typeface="+mn-cs"/>
            </a:rPr>
            <a:t>ポイントと類似団体内の平均値に比べ</a:t>
          </a:r>
          <a:r>
            <a:rPr kumimoji="1" lang="en-US" altLang="ja-JP" sz="1000">
              <a:solidFill>
                <a:schemeClr val="tx1"/>
              </a:solidFill>
              <a:effectLst/>
              <a:latin typeface="+mn-lt"/>
              <a:ea typeface="+mn-ea"/>
              <a:cs typeface="+mn-cs"/>
            </a:rPr>
            <a:t>4.8</a:t>
          </a:r>
          <a:r>
            <a:rPr kumimoji="1" lang="ja-JP" altLang="ja-JP" sz="1000">
              <a:solidFill>
                <a:schemeClr val="tx1"/>
              </a:solidFill>
              <a:effectLst/>
              <a:latin typeface="+mn-lt"/>
              <a:ea typeface="+mn-ea"/>
              <a:cs typeface="+mn-cs"/>
            </a:rPr>
            <a:t>ポイント高い数値となっている。これは、建築から相当年経過している建物が有形固定資産の大部分を占めているため、減価償却率が増加する傾向が続いていることが要因と思われる。令和</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年度に個別施設計画を策定し、令和３年度に公共施設等総合管理計画の更新を</a:t>
          </a:r>
          <a:r>
            <a:rPr kumimoji="1" lang="ja-JP" altLang="en-US" sz="1000">
              <a:solidFill>
                <a:schemeClr val="tx1"/>
              </a:solidFill>
              <a:effectLst/>
              <a:latin typeface="+mn-lt"/>
              <a:ea typeface="+mn-ea"/>
              <a:cs typeface="+mn-cs"/>
            </a:rPr>
            <a:t>行ったので</a:t>
          </a:r>
          <a:r>
            <a:rPr kumimoji="1" lang="ja-JP" altLang="ja-JP" sz="1000">
              <a:solidFill>
                <a:schemeClr val="tx1"/>
              </a:solidFill>
              <a:effectLst/>
              <a:latin typeface="+mn-lt"/>
              <a:ea typeface="+mn-ea"/>
              <a:cs typeface="+mn-cs"/>
            </a:rPr>
            <a:t>、今後は計画に基づいた長寿命化改修</a:t>
          </a:r>
          <a:r>
            <a:rPr kumimoji="1" lang="ja-JP" altLang="en-US" sz="1000">
              <a:solidFill>
                <a:schemeClr val="tx1"/>
              </a:solidFill>
              <a:effectLst/>
              <a:latin typeface="+mn-lt"/>
              <a:ea typeface="+mn-ea"/>
              <a:cs typeface="+mn-cs"/>
            </a:rPr>
            <a:t>や除却等</a:t>
          </a:r>
          <a:r>
            <a:rPr kumimoji="1" lang="ja-JP" altLang="ja-JP" sz="1000">
              <a:solidFill>
                <a:schemeClr val="tx1"/>
              </a:solidFill>
              <a:effectLst/>
              <a:latin typeface="+mn-lt"/>
              <a:ea typeface="+mn-ea"/>
              <a:cs typeface="+mn-cs"/>
            </a:rPr>
            <a:t>を進める予定である。</a:t>
          </a:r>
          <a:endParaRPr lang="ja-JP" altLang="ja-JP" sz="1000">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3" name="楕円 82"/>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84" name="有形固定資産減価償却率該当値テキスト"/>
        <xdr:cNvSpPr txBox="1"/>
      </xdr:nvSpPr>
      <xdr:spPr>
        <a:xfrm>
          <a:off x="4813300" y="6317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5" name="楕円 84"/>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132352</xdr:rowOff>
    </xdr:to>
    <xdr:cxnSp macro="">
      <xdr:nvCxnSpPr>
        <xdr:cNvPr id="86" name="直線コネクタ 85"/>
        <xdr:cNvCxnSpPr/>
      </xdr:nvCxnSpPr>
      <xdr:spPr>
        <a:xfrm>
          <a:off x="4051300" y="6288496"/>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145052</xdr:rowOff>
    </xdr:from>
    <xdr:to>
      <xdr:col>15</xdr:col>
      <xdr:colOff>187325</xdr:colOff>
      <xdr:row>32</xdr:row>
      <xdr:rowOff>75202</xdr:rowOff>
    </xdr:to>
    <xdr:sp macro="" textlink="">
      <xdr:nvSpPr>
        <xdr:cNvPr id="87" name="楕円 86"/>
        <xdr:cNvSpPr/>
      </xdr:nvSpPr>
      <xdr:spPr>
        <a:xfrm>
          <a:off x="3238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24402</xdr:rowOff>
    </xdr:from>
    <xdr:to>
      <xdr:col>19</xdr:col>
      <xdr:colOff>136525</xdr:colOff>
      <xdr:row>32</xdr:row>
      <xdr:rowOff>30571</xdr:rowOff>
    </xdr:to>
    <xdr:cxnSp macro="">
      <xdr:nvCxnSpPr>
        <xdr:cNvPr id="88" name="直線コネクタ 87"/>
        <xdr:cNvCxnSpPr/>
      </xdr:nvCxnSpPr>
      <xdr:spPr>
        <a:xfrm>
          <a:off x="3289300" y="6282327"/>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89" name="楕円 88"/>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21318</xdr:rowOff>
    </xdr:from>
    <xdr:to>
      <xdr:col>15</xdr:col>
      <xdr:colOff>136525</xdr:colOff>
      <xdr:row>32</xdr:row>
      <xdr:rowOff>24402</xdr:rowOff>
    </xdr:to>
    <xdr:cxnSp macro="">
      <xdr:nvCxnSpPr>
        <xdr:cNvPr id="90" name="直線コネクタ 89"/>
        <xdr:cNvCxnSpPr/>
      </xdr:nvCxnSpPr>
      <xdr:spPr>
        <a:xfrm>
          <a:off x="2527300" y="6279243"/>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160474</xdr:rowOff>
    </xdr:from>
    <xdr:to>
      <xdr:col>7</xdr:col>
      <xdr:colOff>187325</xdr:colOff>
      <xdr:row>32</xdr:row>
      <xdr:rowOff>90624</xdr:rowOff>
    </xdr:to>
    <xdr:sp macro="" textlink="">
      <xdr:nvSpPr>
        <xdr:cNvPr id="91" name="楕円 90"/>
        <xdr:cNvSpPr/>
      </xdr:nvSpPr>
      <xdr:spPr>
        <a:xfrm>
          <a:off x="1714500" y="62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21318</xdr:rowOff>
    </xdr:from>
    <xdr:to>
      <xdr:col>11</xdr:col>
      <xdr:colOff>136525</xdr:colOff>
      <xdr:row>32</xdr:row>
      <xdr:rowOff>39824</xdr:rowOff>
    </xdr:to>
    <xdr:cxnSp macro="">
      <xdr:nvCxnSpPr>
        <xdr:cNvPr id="92" name="直線コネクタ 91"/>
        <xdr:cNvCxnSpPr/>
      </xdr:nvCxnSpPr>
      <xdr:spPr>
        <a:xfrm flipV="1">
          <a:off x="1765300" y="6279243"/>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7" name="n_1mainValue有形固定資産減価償却率"/>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66329</xdr:rowOff>
    </xdr:from>
    <xdr:ext cx="405111" cy="259045"/>
    <xdr:sp macro="" textlink="">
      <xdr:nvSpPr>
        <xdr:cNvPr id="98" name="n_2mainValue有形固定資産減価償却率"/>
        <xdr:cNvSpPr txBox="1"/>
      </xdr:nvSpPr>
      <xdr:spPr>
        <a:xfrm>
          <a:off x="3086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99" name="n_3mainValue有形固定資産減価償却率"/>
        <xdr:cNvSpPr txBox="1"/>
      </xdr:nvSpPr>
      <xdr:spPr>
        <a:xfrm>
          <a:off x="2324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81751</xdr:rowOff>
    </xdr:from>
    <xdr:ext cx="405111" cy="259045"/>
    <xdr:sp macro="" textlink="">
      <xdr:nvSpPr>
        <xdr:cNvPr id="100" name="n_4mainValue有形固定資産減価償却率"/>
        <xdr:cNvSpPr txBox="1"/>
      </xdr:nvSpPr>
      <xdr:spPr>
        <a:xfrm>
          <a:off x="1562744"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a:t>
          </a:r>
          <a:r>
            <a:rPr kumimoji="1" lang="ja-JP" altLang="ja-JP" sz="1000">
              <a:solidFill>
                <a:schemeClr val="tx1"/>
              </a:solidFill>
              <a:effectLst/>
              <a:latin typeface="+mn-lt"/>
              <a:ea typeface="+mn-ea"/>
              <a:cs typeface="+mn-cs"/>
            </a:rPr>
            <a:t>債務償還可能年数については</a:t>
          </a:r>
          <a:r>
            <a:rPr kumimoji="1" lang="en-US" altLang="ja-JP" sz="1000">
              <a:solidFill>
                <a:schemeClr val="tx1"/>
              </a:solidFill>
              <a:effectLst/>
              <a:latin typeface="+mn-lt"/>
              <a:ea typeface="+mn-ea"/>
              <a:cs typeface="+mn-cs"/>
            </a:rPr>
            <a:t>457.2</a:t>
          </a:r>
          <a:r>
            <a:rPr kumimoji="1" lang="ja-JP" altLang="ja-JP" sz="1000">
              <a:solidFill>
                <a:schemeClr val="tx1"/>
              </a:solidFill>
              <a:effectLst/>
              <a:latin typeface="+mn-lt"/>
              <a:ea typeface="+mn-ea"/>
              <a:cs typeface="+mn-cs"/>
            </a:rPr>
            <a:t>％と類似団体内平均値に比べ</a:t>
          </a:r>
          <a:r>
            <a:rPr kumimoji="1" lang="en-US" altLang="ja-JP" sz="1000">
              <a:solidFill>
                <a:schemeClr val="tx1"/>
              </a:solidFill>
              <a:effectLst/>
              <a:latin typeface="+mn-lt"/>
              <a:ea typeface="+mn-ea"/>
              <a:cs typeface="+mn-cs"/>
            </a:rPr>
            <a:t>192.3</a:t>
          </a:r>
          <a:r>
            <a:rPr kumimoji="1" lang="ja-JP" altLang="ja-JP" sz="1000">
              <a:solidFill>
                <a:schemeClr val="tx1"/>
              </a:solidFill>
              <a:effectLst/>
              <a:latin typeface="+mn-lt"/>
              <a:ea typeface="+mn-ea"/>
              <a:cs typeface="+mn-cs"/>
            </a:rPr>
            <a:t>ポイント低い数値となっている。全国平均及び山梨県平均と比較しても低い数値となっている。充当可能財源に当たる充当可能基金の増加や市債発行の抑制等が要因と考えられる。今後については建設費用に係る起債の発行や基金の繰入れによる充当可能基金の減が想定されるため数値を注視し、引き続き類似団体内平均値を上回らないよう、取り組んでいく。</a:t>
          </a:r>
          <a:endParaRPr lang="ja-JP" altLang="ja-JP" sz="1000">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35143</xdr:rowOff>
    </xdr:from>
    <xdr:to>
      <xdr:col>76</xdr:col>
      <xdr:colOff>73025</xdr:colOff>
      <xdr:row>28</xdr:row>
      <xdr:rowOff>136743</xdr:rowOff>
    </xdr:to>
    <xdr:sp macro="" textlink="">
      <xdr:nvSpPr>
        <xdr:cNvPr id="148" name="楕円 147"/>
        <xdr:cNvSpPr/>
      </xdr:nvSpPr>
      <xdr:spPr>
        <a:xfrm>
          <a:off x="14744700" y="560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58020</xdr:rowOff>
    </xdr:from>
    <xdr:ext cx="469744" cy="259045"/>
    <xdr:sp macro="" textlink="">
      <xdr:nvSpPr>
        <xdr:cNvPr id="149" name="債務償還比率該当値テキスト"/>
        <xdr:cNvSpPr txBox="1"/>
      </xdr:nvSpPr>
      <xdr:spPr>
        <a:xfrm>
          <a:off x="14846300" y="54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136924</xdr:rowOff>
    </xdr:from>
    <xdr:to>
      <xdr:col>72</xdr:col>
      <xdr:colOff>123825</xdr:colOff>
      <xdr:row>29</xdr:row>
      <xdr:rowOff>67074</xdr:rowOff>
    </xdr:to>
    <xdr:sp macro="" textlink="">
      <xdr:nvSpPr>
        <xdr:cNvPr id="150" name="楕円 149"/>
        <xdr:cNvSpPr/>
      </xdr:nvSpPr>
      <xdr:spPr>
        <a:xfrm>
          <a:off x="14033500" y="57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85943</xdr:rowOff>
    </xdr:from>
    <xdr:to>
      <xdr:col>76</xdr:col>
      <xdr:colOff>22225</xdr:colOff>
      <xdr:row>29</xdr:row>
      <xdr:rowOff>16274</xdr:rowOff>
    </xdr:to>
    <xdr:cxnSp macro="">
      <xdr:nvCxnSpPr>
        <xdr:cNvPr id="151" name="直線コネクタ 150"/>
        <xdr:cNvCxnSpPr/>
      </xdr:nvCxnSpPr>
      <xdr:spPr>
        <a:xfrm flipV="1">
          <a:off x="14084300" y="5658068"/>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53186</xdr:rowOff>
    </xdr:from>
    <xdr:to>
      <xdr:col>68</xdr:col>
      <xdr:colOff>123825</xdr:colOff>
      <xdr:row>28</xdr:row>
      <xdr:rowOff>154786</xdr:rowOff>
    </xdr:to>
    <xdr:sp macro="" textlink="">
      <xdr:nvSpPr>
        <xdr:cNvPr id="152" name="楕円 151"/>
        <xdr:cNvSpPr/>
      </xdr:nvSpPr>
      <xdr:spPr>
        <a:xfrm>
          <a:off x="13271500" y="56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103986</xdr:rowOff>
    </xdr:from>
    <xdr:to>
      <xdr:col>72</xdr:col>
      <xdr:colOff>73025</xdr:colOff>
      <xdr:row>29</xdr:row>
      <xdr:rowOff>16274</xdr:rowOff>
    </xdr:to>
    <xdr:cxnSp macro="">
      <xdr:nvCxnSpPr>
        <xdr:cNvPr id="153" name="直線コネクタ 152"/>
        <xdr:cNvCxnSpPr/>
      </xdr:nvCxnSpPr>
      <xdr:spPr>
        <a:xfrm>
          <a:off x="13322300" y="5676111"/>
          <a:ext cx="762000" cy="8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17716</xdr:rowOff>
    </xdr:from>
    <xdr:to>
      <xdr:col>64</xdr:col>
      <xdr:colOff>123825</xdr:colOff>
      <xdr:row>28</xdr:row>
      <xdr:rowOff>119316</xdr:rowOff>
    </xdr:to>
    <xdr:sp macro="" textlink="">
      <xdr:nvSpPr>
        <xdr:cNvPr id="154" name="楕円 153"/>
        <xdr:cNvSpPr/>
      </xdr:nvSpPr>
      <xdr:spPr>
        <a:xfrm>
          <a:off x="12509500" y="558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68516</xdr:rowOff>
    </xdr:from>
    <xdr:to>
      <xdr:col>68</xdr:col>
      <xdr:colOff>73025</xdr:colOff>
      <xdr:row>28</xdr:row>
      <xdr:rowOff>103986</xdr:rowOff>
    </xdr:to>
    <xdr:cxnSp macro="">
      <xdr:nvCxnSpPr>
        <xdr:cNvPr id="155" name="直線コネクタ 154"/>
        <xdr:cNvCxnSpPr/>
      </xdr:nvCxnSpPr>
      <xdr:spPr>
        <a:xfrm>
          <a:off x="12560300" y="5640641"/>
          <a:ext cx="7620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20338</xdr:rowOff>
    </xdr:from>
    <xdr:to>
      <xdr:col>60</xdr:col>
      <xdr:colOff>123825</xdr:colOff>
      <xdr:row>28</xdr:row>
      <xdr:rowOff>121938</xdr:rowOff>
    </xdr:to>
    <xdr:sp macro="" textlink="">
      <xdr:nvSpPr>
        <xdr:cNvPr id="156" name="楕円 155"/>
        <xdr:cNvSpPr/>
      </xdr:nvSpPr>
      <xdr:spPr>
        <a:xfrm>
          <a:off x="11747500" y="55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68516</xdr:rowOff>
    </xdr:from>
    <xdr:to>
      <xdr:col>64</xdr:col>
      <xdr:colOff>73025</xdr:colOff>
      <xdr:row>28</xdr:row>
      <xdr:rowOff>71138</xdr:rowOff>
    </xdr:to>
    <xdr:cxnSp macro="">
      <xdr:nvCxnSpPr>
        <xdr:cNvPr id="157" name="直線コネクタ 156"/>
        <xdr:cNvCxnSpPr/>
      </xdr:nvCxnSpPr>
      <xdr:spPr>
        <a:xfrm flipV="1">
          <a:off x="11798300" y="5640641"/>
          <a:ext cx="762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0"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1"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83601</xdr:rowOff>
    </xdr:from>
    <xdr:ext cx="469744" cy="259045"/>
    <xdr:sp macro="" textlink="">
      <xdr:nvSpPr>
        <xdr:cNvPr id="162" name="n_1mainValue債務償還比率"/>
        <xdr:cNvSpPr txBox="1"/>
      </xdr:nvSpPr>
      <xdr:spPr>
        <a:xfrm>
          <a:off x="13836727" y="548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171313</xdr:rowOff>
    </xdr:from>
    <xdr:ext cx="469744" cy="259045"/>
    <xdr:sp macro="" textlink="">
      <xdr:nvSpPr>
        <xdr:cNvPr id="163" name="n_2mainValue債務償還比率"/>
        <xdr:cNvSpPr txBox="1"/>
      </xdr:nvSpPr>
      <xdr:spPr>
        <a:xfrm>
          <a:off x="13087427" y="540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135843</xdr:rowOff>
    </xdr:from>
    <xdr:ext cx="469744" cy="259045"/>
    <xdr:sp macro="" textlink="">
      <xdr:nvSpPr>
        <xdr:cNvPr id="164" name="n_3mainValue債務償還比率"/>
        <xdr:cNvSpPr txBox="1"/>
      </xdr:nvSpPr>
      <xdr:spPr>
        <a:xfrm>
          <a:off x="12325427" y="536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138465</xdr:rowOff>
    </xdr:from>
    <xdr:ext cx="469744" cy="259045"/>
    <xdr:sp macro="" textlink="">
      <xdr:nvSpPr>
        <xdr:cNvPr id="165" name="n_4mainValue債務償還比率"/>
        <xdr:cNvSpPr txBox="1"/>
      </xdr:nvSpPr>
      <xdr:spPr>
        <a:xfrm>
          <a:off x="11563427" y="536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69215</xdr:rowOff>
    </xdr:from>
    <xdr:to>
      <xdr:col>24</xdr:col>
      <xdr:colOff>114300</xdr:colOff>
      <xdr:row>38</xdr:row>
      <xdr:rowOff>170815</xdr:rowOff>
    </xdr:to>
    <xdr:sp macro="" textlink="">
      <xdr:nvSpPr>
        <xdr:cNvPr id="73" name="楕円 72"/>
        <xdr:cNvSpPr/>
      </xdr:nvSpPr>
      <xdr:spPr>
        <a:xfrm>
          <a:off x="4584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47642</xdr:rowOff>
    </xdr:from>
    <xdr:ext cx="405111" cy="259045"/>
    <xdr:sp macro="" textlink="">
      <xdr:nvSpPr>
        <xdr:cNvPr id="74" name="【道路】&#10;有形固定資産減価償却率該当値テキスト"/>
        <xdr:cNvSpPr txBox="1"/>
      </xdr:nvSpPr>
      <xdr:spPr>
        <a:xfrm>
          <a:off x="4673600"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5" name="楕円 74"/>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97155</xdr:rowOff>
    </xdr:from>
    <xdr:to>
      <xdr:col>24</xdr:col>
      <xdr:colOff>63500</xdr:colOff>
      <xdr:row>38</xdr:row>
      <xdr:rowOff>120015</xdr:rowOff>
    </xdr:to>
    <xdr:cxnSp macro="">
      <xdr:nvCxnSpPr>
        <xdr:cNvPr id="76" name="直線コネクタ 75"/>
        <xdr:cNvCxnSpPr/>
      </xdr:nvCxnSpPr>
      <xdr:spPr>
        <a:xfrm>
          <a:off x="3797300" y="66122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97155</xdr:rowOff>
    </xdr:to>
    <xdr:cxnSp macro="">
      <xdr:nvCxnSpPr>
        <xdr:cNvPr id="78" name="直線コネクタ 77"/>
        <xdr:cNvCxnSpPr/>
      </xdr:nvCxnSpPr>
      <xdr:spPr>
        <a:xfrm>
          <a:off x="2908300" y="6555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9" name="楕円 78"/>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40005</xdr:rowOff>
    </xdr:to>
    <xdr:cxnSp macro="">
      <xdr:nvCxnSpPr>
        <xdr:cNvPr id="80" name="直線コネクタ 79"/>
        <xdr:cNvCxnSpPr/>
      </xdr:nvCxnSpPr>
      <xdr:spPr>
        <a:xfrm>
          <a:off x="2019300" y="65341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109220</xdr:rowOff>
    </xdr:from>
    <xdr:to>
      <xdr:col>6</xdr:col>
      <xdr:colOff>38100</xdr:colOff>
      <xdr:row>38</xdr:row>
      <xdr:rowOff>39370</xdr:rowOff>
    </xdr:to>
    <xdr:sp macro="" textlink="">
      <xdr:nvSpPr>
        <xdr:cNvPr id="81" name="楕円 80"/>
        <xdr:cNvSpPr/>
      </xdr:nvSpPr>
      <xdr:spPr>
        <a:xfrm>
          <a:off x="1079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160020</xdr:rowOff>
    </xdr:from>
    <xdr:to>
      <xdr:col>10</xdr:col>
      <xdr:colOff>114300</xdr:colOff>
      <xdr:row>38</xdr:row>
      <xdr:rowOff>19050</xdr:rowOff>
    </xdr:to>
    <xdr:cxnSp macro="">
      <xdr:nvCxnSpPr>
        <xdr:cNvPr id="82" name="直線コネクタ 81"/>
        <xdr:cNvCxnSpPr/>
      </xdr:nvCxnSpPr>
      <xdr:spPr>
        <a:xfrm>
          <a:off x="1130300" y="6503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7" name="n_1mainValue【道路】&#10;有形固定資産減価償却率"/>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xdr:cNvSpPr txBox="1"/>
      </xdr:nvSpPr>
      <xdr:spPr>
        <a:xfrm>
          <a:off x="2705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9" name="n_3mainValue【道路】&#10;有形固定資産減価償却率"/>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30497</xdr:rowOff>
    </xdr:from>
    <xdr:ext cx="405111" cy="259045"/>
    <xdr:sp macro="" textlink="">
      <xdr:nvSpPr>
        <xdr:cNvPr id="90" name="n_4mainValue【道路】&#10;有形固定資産減価償却率"/>
        <xdr:cNvSpPr txBox="1"/>
      </xdr:nvSpPr>
      <xdr:spPr>
        <a:xfrm>
          <a:off x="927744"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21895</xdr:rowOff>
    </xdr:from>
    <xdr:to>
      <xdr:col>55</xdr:col>
      <xdr:colOff>50800</xdr:colOff>
      <xdr:row>40</xdr:row>
      <xdr:rowOff>123495</xdr:rowOff>
    </xdr:to>
    <xdr:sp macro="" textlink="">
      <xdr:nvSpPr>
        <xdr:cNvPr id="130" name="楕円 129"/>
        <xdr:cNvSpPr/>
      </xdr:nvSpPr>
      <xdr:spPr>
        <a:xfrm>
          <a:off x="10426700" y="6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322</xdr:rowOff>
    </xdr:from>
    <xdr:ext cx="469744" cy="259045"/>
    <xdr:sp macro="" textlink="">
      <xdr:nvSpPr>
        <xdr:cNvPr id="131" name="【道路】&#10;一人当たり延長該当値テキスト"/>
        <xdr:cNvSpPr txBox="1"/>
      </xdr:nvSpPr>
      <xdr:spPr>
        <a:xfrm>
          <a:off x="10515600"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31610</xdr:rowOff>
    </xdr:from>
    <xdr:to>
      <xdr:col>50</xdr:col>
      <xdr:colOff>165100</xdr:colOff>
      <xdr:row>40</xdr:row>
      <xdr:rowOff>133210</xdr:rowOff>
    </xdr:to>
    <xdr:sp macro="" textlink="">
      <xdr:nvSpPr>
        <xdr:cNvPr id="132" name="楕円 131"/>
        <xdr:cNvSpPr/>
      </xdr:nvSpPr>
      <xdr:spPr>
        <a:xfrm>
          <a:off x="9588500" y="68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72695</xdr:rowOff>
    </xdr:from>
    <xdr:to>
      <xdr:col>55</xdr:col>
      <xdr:colOff>0</xdr:colOff>
      <xdr:row>40</xdr:row>
      <xdr:rowOff>82410</xdr:rowOff>
    </xdr:to>
    <xdr:cxnSp macro="">
      <xdr:nvCxnSpPr>
        <xdr:cNvPr id="133" name="直線コネクタ 132"/>
        <xdr:cNvCxnSpPr/>
      </xdr:nvCxnSpPr>
      <xdr:spPr>
        <a:xfrm flipV="1">
          <a:off x="9639300" y="6930695"/>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16828</xdr:rowOff>
    </xdr:from>
    <xdr:to>
      <xdr:col>46</xdr:col>
      <xdr:colOff>38100</xdr:colOff>
      <xdr:row>40</xdr:row>
      <xdr:rowOff>118428</xdr:rowOff>
    </xdr:to>
    <xdr:sp macro="" textlink="">
      <xdr:nvSpPr>
        <xdr:cNvPr id="134" name="楕円 133"/>
        <xdr:cNvSpPr/>
      </xdr:nvSpPr>
      <xdr:spPr>
        <a:xfrm>
          <a:off x="8699500" y="68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67628</xdr:rowOff>
    </xdr:from>
    <xdr:to>
      <xdr:col>50</xdr:col>
      <xdr:colOff>114300</xdr:colOff>
      <xdr:row>40</xdr:row>
      <xdr:rowOff>82410</xdr:rowOff>
    </xdr:to>
    <xdr:cxnSp macro="">
      <xdr:nvCxnSpPr>
        <xdr:cNvPr id="135" name="直線コネクタ 134"/>
        <xdr:cNvCxnSpPr/>
      </xdr:nvCxnSpPr>
      <xdr:spPr>
        <a:xfrm>
          <a:off x="8750300" y="692562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27801</xdr:rowOff>
    </xdr:from>
    <xdr:to>
      <xdr:col>41</xdr:col>
      <xdr:colOff>101600</xdr:colOff>
      <xdr:row>40</xdr:row>
      <xdr:rowOff>129401</xdr:rowOff>
    </xdr:to>
    <xdr:sp macro="" textlink="">
      <xdr:nvSpPr>
        <xdr:cNvPr id="136" name="楕円 135"/>
        <xdr:cNvSpPr/>
      </xdr:nvSpPr>
      <xdr:spPr>
        <a:xfrm>
          <a:off x="7810500" y="68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67628</xdr:rowOff>
    </xdr:from>
    <xdr:to>
      <xdr:col>45</xdr:col>
      <xdr:colOff>177800</xdr:colOff>
      <xdr:row>40</xdr:row>
      <xdr:rowOff>78601</xdr:rowOff>
    </xdr:to>
    <xdr:cxnSp macro="">
      <xdr:nvCxnSpPr>
        <xdr:cNvPr id="137" name="直線コネクタ 136"/>
        <xdr:cNvCxnSpPr/>
      </xdr:nvCxnSpPr>
      <xdr:spPr>
        <a:xfrm flipV="1">
          <a:off x="7861300" y="692562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32334</xdr:rowOff>
    </xdr:from>
    <xdr:to>
      <xdr:col>36</xdr:col>
      <xdr:colOff>165100</xdr:colOff>
      <xdr:row>40</xdr:row>
      <xdr:rowOff>133934</xdr:rowOff>
    </xdr:to>
    <xdr:sp macro="" textlink="">
      <xdr:nvSpPr>
        <xdr:cNvPr id="138" name="楕円 137"/>
        <xdr:cNvSpPr/>
      </xdr:nvSpPr>
      <xdr:spPr>
        <a:xfrm>
          <a:off x="6921500" y="689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78601</xdr:rowOff>
    </xdr:from>
    <xdr:to>
      <xdr:col>41</xdr:col>
      <xdr:colOff>50800</xdr:colOff>
      <xdr:row>40</xdr:row>
      <xdr:rowOff>83134</xdr:rowOff>
    </xdr:to>
    <xdr:cxnSp macro="">
      <xdr:nvCxnSpPr>
        <xdr:cNvPr id="139" name="直線コネクタ 138"/>
        <xdr:cNvCxnSpPr/>
      </xdr:nvCxnSpPr>
      <xdr:spPr>
        <a:xfrm flipV="1">
          <a:off x="6972300" y="6936601"/>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124337</xdr:rowOff>
    </xdr:from>
    <xdr:ext cx="469744" cy="259045"/>
    <xdr:sp macro="" textlink="">
      <xdr:nvSpPr>
        <xdr:cNvPr id="144" name="n_1mainValue【道路】&#10;一人当たり延長"/>
        <xdr:cNvSpPr txBox="1"/>
      </xdr:nvSpPr>
      <xdr:spPr>
        <a:xfrm>
          <a:off x="9391727" y="698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109555</xdr:rowOff>
    </xdr:from>
    <xdr:ext cx="469744" cy="259045"/>
    <xdr:sp macro="" textlink="">
      <xdr:nvSpPr>
        <xdr:cNvPr id="145" name="n_2mainValue【道路】&#10;一人当たり延長"/>
        <xdr:cNvSpPr txBox="1"/>
      </xdr:nvSpPr>
      <xdr:spPr>
        <a:xfrm>
          <a:off x="8515427" y="6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120528</xdr:rowOff>
    </xdr:from>
    <xdr:ext cx="469744" cy="259045"/>
    <xdr:sp macro="" textlink="">
      <xdr:nvSpPr>
        <xdr:cNvPr id="146" name="n_3mainValue【道路】&#10;一人当たり延長"/>
        <xdr:cNvSpPr txBox="1"/>
      </xdr:nvSpPr>
      <xdr:spPr>
        <a:xfrm>
          <a:off x="7626427" y="6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125061</xdr:rowOff>
    </xdr:from>
    <xdr:ext cx="469744" cy="259045"/>
    <xdr:sp macro="" textlink="">
      <xdr:nvSpPr>
        <xdr:cNvPr id="147" name="n_4mainValue【道路】&#10;一人当たり延長"/>
        <xdr:cNvSpPr txBox="1"/>
      </xdr:nvSpPr>
      <xdr:spPr>
        <a:xfrm>
          <a:off x="6737427" y="698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127181</xdr:rowOff>
    </xdr:from>
    <xdr:to>
      <xdr:col>24</xdr:col>
      <xdr:colOff>114300</xdr:colOff>
      <xdr:row>63</xdr:row>
      <xdr:rowOff>57331</xdr:rowOff>
    </xdr:to>
    <xdr:sp macro="" textlink="">
      <xdr:nvSpPr>
        <xdr:cNvPr id="189" name="楕円 188"/>
        <xdr:cNvSpPr/>
      </xdr:nvSpPr>
      <xdr:spPr>
        <a:xfrm>
          <a:off x="45847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105608</xdr:rowOff>
    </xdr:from>
    <xdr:ext cx="405111" cy="259045"/>
    <xdr:sp macro="" textlink="">
      <xdr:nvSpPr>
        <xdr:cNvPr id="190" name="【橋りょう・トンネル】&#10;有形固定資産減価償却率該当値テキスト"/>
        <xdr:cNvSpPr txBox="1"/>
      </xdr:nvSpPr>
      <xdr:spPr>
        <a:xfrm>
          <a:off x="4673600"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156573</xdr:rowOff>
    </xdr:from>
    <xdr:to>
      <xdr:col>20</xdr:col>
      <xdr:colOff>38100</xdr:colOff>
      <xdr:row>63</xdr:row>
      <xdr:rowOff>86723</xdr:rowOff>
    </xdr:to>
    <xdr:sp macro="" textlink="">
      <xdr:nvSpPr>
        <xdr:cNvPr id="191" name="楕円 190"/>
        <xdr:cNvSpPr/>
      </xdr:nvSpPr>
      <xdr:spPr>
        <a:xfrm>
          <a:off x="37465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35923</xdr:rowOff>
    </xdr:to>
    <xdr:cxnSp macro="">
      <xdr:nvCxnSpPr>
        <xdr:cNvPr id="192" name="直線コネクタ 191"/>
        <xdr:cNvCxnSpPr/>
      </xdr:nvCxnSpPr>
      <xdr:spPr>
        <a:xfrm flipV="1">
          <a:off x="3797300" y="1080788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123916</xdr:rowOff>
    </xdr:from>
    <xdr:to>
      <xdr:col>15</xdr:col>
      <xdr:colOff>101600</xdr:colOff>
      <xdr:row>63</xdr:row>
      <xdr:rowOff>54066</xdr:rowOff>
    </xdr:to>
    <xdr:sp macro="" textlink="">
      <xdr:nvSpPr>
        <xdr:cNvPr id="193" name="楕円 192"/>
        <xdr:cNvSpPr/>
      </xdr:nvSpPr>
      <xdr:spPr>
        <a:xfrm>
          <a:off x="2857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3266</xdr:rowOff>
    </xdr:from>
    <xdr:to>
      <xdr:col>19</xdr:col>
      <xdr:colOff>177800</xdr:colOff>
      <xdr:row>63</xdr:row>
      <xdr:rowOff>35923</xdr:rowOff>
    </xdr:to>
    <xdr:cxnSp macro="">
      <xdr:nvCxnSpPr>
        <xdr:cNvPr id="194" name="直線コネクタ 193"/>
        <xdr:cNvCxnSpPr/>
      </xdr:nvCxnSpPr>
      <xdr:spPr>
        <a:xfrm>
          <a:off x="2908300" y="1080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97790</xdr:rowOff>
    </xdr:from>
    <xdr:to>
      <xdr:col>10</xdr:col>
      <xdr:colOff>165100</xdr:colOff>
      <xdr:row>63</xdr:row>
      <xdr:rowOff>27940</xdr:rowOff>
    </xdr:to>
    <xdr:sp macro="" textlink="">
      <xdr:nvSpPr>
        <xdr:cNvPr id="195" name="楕円 194"/>
        <xdr:cNvSpPr/>
      </xdr:nvSpPr>
      <xdr:spPr>
        <a:xfrm>
          <a:off x="196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148590</xdr:rowOff>
    </xdr:from>
    <xdr:to>
      <xdr:col>15</xdr:col>
      <xdr:colOff>50800</xdr:colOff>
      <xdr:row>63</xdr:row>
      <xdr:rowOff>3266</xdr:rowOff>
    </xdr:to>
    <xdr:cxnSp macro="">
      <xdr:nvCxnSpPr>
        <xdr:cNvPr id="196" name="直線コネクタ 195"/>
        <xdr:cNvCxnSpPr/>
      </xdr:nvCxnSpPr>
      <xdr:spPr>
        <a:xfrm>
          <a:off x="2019300" y="107784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79828</xdr:rowOff>
    </xdr:from>
    <xdr:to>
      <xdr:col>6</xdr:col>
      <xdr:colOff>38100</xdr:colOff>
      <xdr:row>63</xdr:row>
      <xdr:rowOff>9978</xdr:rowOff>
    </xdr:to>
    <xdr:sp macro="" textlink="">
      <xdr:nvSpPr>
        <xdr:cNvPr id="197" name="楕円 196"/>
        <xdr:cNvSpPr/>
      </xdr:nvSpPr>
      <xdr:spPr>
        <a:xfrm>
          <a:off x="1079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130628</xdr:rowOff>
    </xdr:from>
    <xdr:to>
      <xdr:col>10</xdr:col>
      <xdr:colOff>114300</xdr:colOff>
      <xdr:row>62</xdr:row>
      <xdr:rowOff>148590</xdr:rowOff>
    </xdr:to>
    <xdr:cxnSp macro="">
      <xdr:nvCxnSpPr>
        <xdr:cNvPr id="198" name="直線コネクタ 197"/>
        <xdr:cNvCxnSpPr/>
      </xdr:nvCxnSpPr>
      <xdr:spPr>
        <a:xfrm>
          <a:off x="1130300" y="1076052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77850</xdr:rowOff>
    </xdr:from>
    <xdr:ext cx="405111" cy="259045"/>
    <xdr:sp macro="" textlink="">
      <xdr:nvSpPr>
        <xdr:cNvPr id="203" name="n_1mainValue【橋りょう・トンネル】&#10;有形固定資産減価償却率"/>
        <xdr:cNvSpPr txBox="1"/>
      </xdr:nvSpPr>
      <xdr:spPr>
        <a:xfrm>
          <a:off x="3582044" y="1087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45193</xdr:rowOff>
    </xdr:from>
    <xdr:ext cx="405111" cy="259045"/>
    <xdr:sp macro="" textlink="">
      <xdr:nvSpPr>
        <xdr:cNvPr id="204" name="n_2mainValue【橋りょう・トンネル】&#10;有形固定資産減価償却率"/>
        <xdr:cNvSpPr txBox="1"/>
      </xdr:nvSpPr>
      <xdr:spPr>
        <a:xfrm>
          <a:off x="2705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19067</xdr:rowOff>
    </xdr:from>
    <xdr:ext cx="405111" cy="259045"/>
    <xdr:sp macro="" textlink="">
      <xdr:nvSpPr>
        <xdr:cNvPr id="205" name="n_3mainValue【橋りょう・トンネル】&#10;有形固定資産減価償却率"/>
        <xdr:cNvSpPr txBox="1"/>
      </xdr:nvSpPr>
      <xdr:spPr>
        <a:xfrm>
          <a:off x="1816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1105</xdr:rowOff>
    </xdr:from>
    <xdr:ext cx="405111" cy="259045"/>
    <xdr:sp macro="" textlink="">
      <xdr:nvSpPr>
        <xdr:cNvPr id="206" name="n_4mainValue【橋りょう・トンネル】&#10;有形固定資産減価償却率"/>
        <xdr:cNvSpPr txBox="1"/>
      </xdr:nvSpPr>
      <xdr:spPr>
        <a:xfrm>
          <a:off x="927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10836</xdr:rowOff>
    </xdr:from>
    <xdr:to>
      <xdr:col>55</xdr:col>
      <xdr:colOff>50800</xdr:colOff>
      <xdr:row>62</xdr:row>
      <xdr:rowOff>112436</xdr:rowOff>
    </xdr:to>
    <xdr:sp macro="" textlink="">
      <xdr:nvSpPr>
        <xdr:cNvPr id="248" name="楕円 247"/>
        <xdr:cNvSpPr/>
      </xdr:nvSpPr>
      <xdr:spPr>
        <a:xfrm>
          <a:off x="10426700" y="106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160713</xdr:rowOff>
    </xdr:from>
    <xdr:ext cx="599010" cy="259045"/>
    <xdr:sp macro="" textlink="">
      <xdr:nvSpPr>
        <xdr:cNvPr id="249" name="【橋りょう・トンネル】&#10;一人当たり有形固定資産（償却資産）額該当値テキスト"/>
        <xdr:cNvSpPr txBox="1"/>
      </xdr:nvSpPr>
      <xdr:spPr>
        <a:xfrm>
          <a:off x="10515600" y="1061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28898</xdr:rowOff>
    </xdr:from>
    <xdr:to>
      <xdr:col>50</xdr:col>
      <xdr:colOff>165100</xdr:colOff>
      <xdr:row>62</xdr:row>
      <xdr:rowOff>130498</xdr:rowOff>
    </xdr:to>
    <xdr:sp macro="" textlink="">
      <xdr:nvSpPr>
        <xdr:cNvPr id="250" name="楕円 249"/>
        <xdr:cNvSpPr/>
      </xdr:nvSpPr>
      <xdr:spPr>
        <a:xfrm>
          <a:off x="9588500" y="106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61636</xdr:rowOff>
    </xdr:from>
    <xdr:to>
      <xdr:col>55</xdr:col>
      <xdr:colOff>0</xdr:colOff>
      <xdr:row>62</xdr:row>
      <xdr:rowOff>79698</xdr:rowOff>
    </xdr:to>
    <xdr:cxnSp macro="">
      <xdr:nvCxnSpPr>
        <xdr:cNvPr id="251" name="直線コネクタ 250"/>
        <xdr:cNvCxnSpPr/>
      </xdr:nvCxnSpPr>
      <xdr:spPr>
        <a:xfrm flipV="1">
          <a:off x="9639300" y="10691536"/>
          <a:ext cx="838200" cy="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34927</xdr:rowOff>
    </xdr:from>
    <xdr:to>
      <xdr:col>46</xdr:col>
      <xdr:colOff>38100</xdr:colOff>
      <xdr:row>62</xdr:row>
      <xdr:rowOff>136527</xdr:rowOff>
    </xdr:to>
    <xdr:sp macro="" textlink="">
      <xdr:nvSpPr>
        <xdr:cNvPr id="252" name="楕円 251"/>
        <xdr:cNvSpPr/>
      </xdr:nvSpPr>
      <xdr:spPr>
        <a:xfrm>
          <a:off x="8699500" y="10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79698</xdr:rowOff>
    </xdr:from>
    <xdr:to>
      <xdr:col>50</xdr:col>
      <xdr:colOff>114300</xdr:colOff>
      <xdr:row>62</xdr:row>
      <xdr:rowOff>85727</xdr:rowOff>
    </xdr:to>
    <xdr:cxnSp macro="">
      <xdr:nvCxnSpPr>
        <xdr:cNvPr id="253" name="直線コネクタ 252"/>
        <xdr:cNvCxnSpPr/>
      </xdr:nvCxnSpPr>
      <xdr:spPr>
        <a:xfrm flipV="1">
          <a:off x="8750300" y="10709598"/>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25236</xdr:rowOff>
    </xdr:from>
    <xdr:to>
      <xdr:col>41</xdr:col>
      <xdr:colOff>101600</xdr:colOff>
      <xdr:row>62</xdr:row>
      <xdr:rowOff>126836</xdr:rowOff>
    </xdr:to>
    <xdr:sp macro="" textlink="">
      <xdr:nvSpPr>
        <xdr:cNvPr id="254" name="楕円 253"/>
        <xdr:cNvSpPr/>
      </xdr:nvSpPr>
      <xdr:spPr>
        <a:xfrm>
          <a:off x="7810500" y="106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76036</xdr:rowOff>
    </xdr:from>
    <xdr:to>
      <xdr:col>45</xdr:col>
      <xdr:colOff>177800</xdr:colOff>
      <xdr:row>62</xdr:row>
      <xdr:rowOff>85727</xdr:rowOff>
    </xdr:to>
    <xdr:cxnSp macro="">
      <xdr:nvCxnSpPr>
        <xdr:cNvPr id="255" name="直線コネクタ 254"/>
        <xdr:cNvCxnSpPr/>
      </xdr:nvCxnSpPr>
      <xdr:spPr>
        <a:xfrm>
          <a:off x="7861300" y="10705936"/>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26898</xdr:rowOff>
    </xdr:from>
    <xdr:to>
      <xdr:col>36</xdr:col>
      <xdr:colOff>165100</xdr:colOff>
      <xdr:row>62</xdr:row>
      <xdr:rowOff>128498</xdr:rowOff>
    </xdr:to>
    <xdr:sp macro="" textlink="">
      <xdr:nvSpPr>
        <xdr:cNvPr id="256" name="楕円 255"/>
        <xdr:cNvSpPr/>
      </xdr:nvSpPr>
      <xdr:spPr>
        <a:xfrm>
          <a:off x="6921500" y="1065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76036</xdr:rowOff>
    </xdr:from>
    <xdr:to>
      <xdr:col>41</xdr:col>
      <xdr:colOff>50800</xdr:colOff>
      <xdr:row>62</xdr:row>
      <xdr:rowOff>77698</xdr:rowOff>
    </xdr:to>
    <xdr:cxnSp macro="">
      <xdr:nvCxnSpPr>
        <xdr:cNvPr id="257" name="直線コネクタ 256"/>
        <xdr:cNvCxnSpPr/>
      </xdr:nvCxnSpPr>
      <xdr:spPr>
        <a:xfrm flipV="1">
          <a:off x="6972300" y="10705936"/>
          <a:ext cx="889000" cy="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121625</xdr:rowOff>
    </xdr:from>
    <xdr:ext cx="599010" cy="259045"/>
    <xdr:sp macro="" textlink="">
      <xdr:nvSpPr>
        <xdr:cNvPr id="262" name="n_1mainValue【橋りょう・トンネル】&#10;一人当たり有形固定資産（償却資産）額"/>
        <xdr:cNvSpPr txBox="1"/>
      </xdr:nvSpPr>
      <xdr:spPr>
        <a:xfrm>
          <a:off x="9327095" y="1075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153054</xdr:rowOff>
    </xdr:from>
    <xdr:ext cx="599010" cy="259045"/>
    <xdr:sp macro="" textlink="">
      <xdr:nvSpPr>
        <xdr:cNvPr id="263" name="n_2mainValue【橋りょう・トンネル】&#10;一人当たり有形固定資産（償却資産）額"/>
        <xdr:cNvSpPr txBox="1"/>
      </xdr:nvSpPr>
      <xdr:spPr>
        <a:xfrm>
          <a:off x="8450795" y="1044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143363</xdr:rowOff>
    </xdr:from>
    <xdr:ext cx="599010" cy="259045"/>
    <xdr:sp macro="" textlink="">
      <xdr:nvSpPr>
        <xdr:cNvPr id="264" name="n_3mainValue【橋りょう・トンネル】&#10;一人当たり有形固定資産（償却資産）額"/>
        <xdr:cNvSpPr txBox="1"/>
      </xdr:nvSpPr>
      <xdr:spPr>
        <a:xfrm>
          <a:off x="7561795" y="1043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145025</xdr:rowOff>
    </xdr:from>
    <xdr:ext cx="599010" cy="259045"/>
    <xdr:sp macro="" textlink="">
      <xdr:nvSpPr>
        <xdr:cNvPr id="265" name="n_4mainValue【橋りょう・トンネル】&#10;一人当たり有形固定資産（償却資産）額"/>
        <xdr:cNvSpPr txBox="1"/>
      </xdr:nvSpPr>
      <xdr:spPr>
        <a:xfrm>
          <a:off x="6672795" y="1043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306" name="楕円 305"/>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118127</xdr:rowOff>
    </xdr:from>
    <xdr:ext cx="405111" cy="259045"/>
    <xdr:sp macro="" textlink="">
      <xdr:nvSpPr>
        <xdr:cNvPr id="307" name="【公営住宅】&#10;有形固定資産減価償却率該当値テキスト"/>
        <xdr:cNvSpPr txBox="1"/>
      </xdr:nvSpPr>
      <xdr:spPr>
        <a:xfrm>
          <a:off x="467360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97789</xdr:rowOff>
    </xdr:from>
    <xdr:to>
      <xdr:col>20</xdr:col>
      <xdr:colOff>38100</xdr:colOff>
      <xdr:row>83</xdr:row>
      <xdr:rowOff>27939</xdr:rowOff>
    </xdr:to>
    <xdr:sp macro="" textlink="">
      <xdr:nvSpPr>
        <xdr:cNvPr id="308" name="楕円 307"/>
        <xdr:cNvSpPr/>
      </xdr:nvSpPr>
      <xdr:spPr>
        <a:xfrm>
          <a:off x="3746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148589</xdr:rowOff>
    </xdr:from>
    <xdr:to>
      <xdr:col>24</xdr:col>
      <xdr:colOff>63500</xdr:colOff>
      <xdr:row>83</xdr:row>
      <xdr:rowOff>19050</xdr:rowOff>
    </xdr:to>
    <xdr:cxnSp macro="">
      <xdr:nvCxnSpPr>
        <xdr:cNvPr id="309" name="直線コネクタ 308"/>
        <xdr:cNvCxnSpPr/>
      </xdr:nvCxnSpPr>
      <xdr:spPr>
        <a:xfrm>
          <a:off x="3797300" y="142074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57786</xdr:rowOff>
    </xdr:from>
    <xdr:to>
      <xdr:col>15</xdr:col>
      <xdr:colOff>101600</xdr:colOff>
      <xdr:row>82</xdr:row>
      <xdr:rowOff>159386</xdr:rowOff>
    </xdr:to>
    <xdr:sp macro="" textlink="">
      <xdr:nvSpPr>
        <xdr:cNvPr id="310" name="楕円 309"/>
        <xdr:cNvSpPr/>
      </xdr:nvSpPr>
      <xdr:spPr>
        <a:xfrm>
          <a:off x="2857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82</xdr:row>
      <xdr:rowOff>148589</xdr:rowOff>
    </xdr:to>
    <xdr:cxnSp macro="">
      <xdr:nvCxnSpPr>
        <xdr:cNvPr id="311" name="直線コネクタ 310"/>
        <xdr:cNvCxnSpPr/>
      </xdr:nvCxnSpPr>
      <xdr:spPr>
        <a:xfrm>
          <a:off x="2908300" y="1416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10161</xdr:rowOff>
    </xdr:from>
    <xdr:to>
      <xdr:col>10</xdr:col>
      <xdr:colOff>165100</xdr:colOff>
      <xdr:row>82</xdr:row>
      <xdr:rowOff>111761</xdr:rowOff>
    </xdr:to>
    <xdr:sp macro="" textlink="">
      <xdr:nvSpPr>
        <xdr:cNvPr id="312" name="楕円 311"/>
        <xdr:cNvSpPr/>
      </xdr:nvSpPr>
      <xdr:spPr>
        <a:xfrm>
          <a:off x="1968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60961</xdr:rowOff>
    </xdr:from>
    <xdr:to>
      <xdr:col>15</xdr:col>
      <xdr:colOff>50800</xdr:colOff>
      <xdr:row>82</xdr:row>
      <xdr:rowOff>108586</xdr:rowOff>
    </xdr:to>
    <xdr:cxnSp macro="">
      <xdr:nvCxnSpPr>
        <xdr:cNvPr id="313" name="直線コネクタ 312"/>
        <xdr:cNvCxnSpPr/>
      </xdr:nvCxnSpPr>
      <xdr:spPr>
        <a:xfrm>
          <a:off x="2019300" y="141198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4" name="楕円 313"/>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60961</xdr:rowOff>
    </xdr:to>
    <xdr:cxnSp macro="">
      <xdr:nvCxnSpPr>
        <xdr:cNvPr id="315" name="直線コネクタ 314"/>
        <xdr:cNvCxnSpPr/>
      </xdr:nvCxnSpPr>
      <xdr:spPr>
        <a:xfrm>
          <a:off x="1130300" y="140836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927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19066</xdr:rowOff>
    </xdr:from>
    <xdr:ext cx="405111" cy="259045"/>
    <xdr:sp macro="" textlink="">
      <xdr:nvSpPr>
        <xdr:cNvPr id="320" name="n_1mainValue【公営住宅】&#10;有形固定資産減価償却率"/>
        <xdr:cNvSpPr txBox="1"/>
      </xdr:nvSpPr>
      <xdr:spPr>
        <a:xfrm>
          <a:off x="35820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150513</xdr:rowOff>
    </xdr:from>
    <xdr:ext cx="405111" cy="259045"/>
    <xdr:sp macro="" textlink="">
      <xdr:nvSpPr>
        <xdr:cNvPr id="321" name="n_2mainValue【公営住宅】&#10;有形固定資産減価償却率"/>
        <xdr:cNvSpPr txBox="1"/>
      </xdr:nvSpPr>
      <xdr:spPr>
        <a:xfrm>
          <a:off x="2705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102888</xdr:rowOff>
    </xdr:from>
    <xdr:ext cx="405111" cy="259045"/>
    <xdr:sp macro="" textlink="">
      <xdr:nvSpPr>
        <xdr:cNvPr id="322" name="n_3mainValue【公営住宅】&#10;有形固定資産減価償却率"/>
        <xdr:cNvSpPr txBox="1"/>
      </xdr:nvSpPr>
      <xdr:spPr>
        <a:xfrm>
          <a:off x="1816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23" name="n_4mainValue【公営住宅】&#10;有形固定資産減価償却率"/>
        <xdr:cNvSpPr txBox="1"/>
      </xdr:nvSpPr>
      <xdr:spPr>
        <a:xfrm>
          <a:off x="927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xdr:rowOff>
    </xdr:from>
    <xdr:to>
      <xdr:col>55</xdr:col>
      <xdr:colOff>50800</xdr:colOff>
      <xdr:row>83</xdr:row>
      <xdr:rowOff>104902</xdr:rowOff>
    </xdr:to>
    <xdr:sp macro="" textlink="">
      <xdr:nvSpPr>
        <xdr:cNvPr id="363" name="楕円 362"/>
        <xdr:cNvSpPr/>
      </xdr:nvSpPr>
      <xdr:spPr>
        <a:xfrm>
          <a:off x="10426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26179</xdr:rowOff>
    </xdr:from>
    <xdr:ext cx="469744" cy="259045"/>
    <xdr:sp macro="" textlink="">
      <xdr:nvSpPr>
        <xdr:cNvPr id="364" name="【公営住宅】&#10;一人当たり面積該当値テキスト"/>
        <xdr:cNvSpPr txBox="1"/>
      </xdr:nvSpPr>
      <xdr:spPr>
        <a:xfrm>
          <a:off x="10515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9398</xdr:rowOff>
    </xdr:from>
    <xdr:to>
      <xdr:col>50</xdr:col>
      <xdr:colOff>165100</xdr:colOff>
      <xdr:row>83</xdr:row>
      <xdr:rowOff>110998</xdr:rowOff>
    </xdr:to>
    <xdr:sp macro="" textlink="">
      <xdr:nvSpPr>
        <xdr:cNvPr id="365" name="楕円 364"/>
        <xdr:cNvSpPr/>
      </xdr:nvSpPr>
      <xdr:spPr>
        <a:xfrm>
          <a:off x="95885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54102</xdr:rowOff>
    </xdr:from>
    <xdr:to>
      <xdr:col>55</xdr:col>
      <xdr:colOff>0</xdr:colOff>
      <xdr:row>83</xdr:row>
      <xdr:rowOff>60198</xdr:rowOff>
    </xdr:to>
    <xdr:cxnSp macro="">
      <xdr:nvCxnSpPr>
        <xdr:cNvPr id="366" name="直線コネクタ 365"/>
        <xdr:cNvCxnSpPr/>
      </xdr:nvCxnSpPr>
      <xdr:spPr>
        <a:xfrm flipV="1">
          <a:off x="9639300" y="14284452"/>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9398</xdr:rowOff>
    </xdr:from>
    <xdr:to>
      <xdr:col>46</xdr:col>
      <xdr:colOff>38100</xdr:colOff>
      <xdr:row>83</xdr:row>
      <xdr:rowOff>110998</xdr:rowOff>
    </xdr:to>
    <xdr:sp macro="" textlink="">
      <xdr:nvSpPr>
        <xdr:cNvPr id="367" name="楕円 366"/>
        <xdr:cNvSpPr/>
      </xdr:nvSpPr>
      <xdr:spPr>
        <a:xfrm>
          <a:off x="8699500" y="1423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60198</xdr:rowOff>
    </xdr:from>
    <xdr:to>
      <xdr:col>50</xdr:col>
      <xdr:colOff>114300</xdr:colOff>
      <xdr:row>83</xdr:row>
      <xdr:rowOff>60198</xdr:rowOff>
    </xdr:to>
    <xdr:cxnSp macro="">
      <xdr:nvCxnSpPr>
        <xdr:cNvPr id="368" name="直線コネクタ 367"/>
        <xdr:cNvCxnSpPr/>
      </xdr:nvCxnSpPr>
      <xdr:spPr>
        <a:xfrm>
          <a:off x="8750300" y="142905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14732</xdr:rowOff>
    </xdr:from>
    <xdr:to>
      <xdr:col>41</xdr:col>
      <xdr:colOff>101600</xdr:colOff>
      <xdr:row>83</xdr:row>
      <xdr:rowOff>116332</xdr:rowOff>
    </xdr:to>
    <xdr:sp macro="" textlink="">
      <xdr:nvSpPr>
        <xdr:cNvPr id="369" name="楕円 368"/>
        <xdr:cNvSpPr/>
      </xdr:nvSpPr>
      <xdr:spPr>
        <a:xfrm>
          <a:off x="78105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60198</xdr:rowOff>
    </xdr:from>
    <xdr:to>
      <xdr:col>45</xdr:col>
      <xdr:colOff>177800</xdr:colOff>
      <xdr:row>83</xdr:row>
      <xdr:rowOff>65532</xdr:rowOff>
    </xdr:to>
    <xdr:cxnSp macro="">
      <xdr:nvCxnSpPr>
        <xdr:cNvPr id="370" name="直線コネクタ 369"/>
        <xdr:cNvCxnSpPr/>
      </xdr:nvCxnSpPr>
      <xdr:spPr>
        <a:xfrm flipV="1">
          <a:off x="7861300" y="14290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371" name="楕円 370"/>
        <xdr:cNvSpPr/>
      </xdr:nvSpPr>
      <xdr:spPr>
        <a:xfrm>
          <a:off x="692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65532</xdr:rowOff>
    </xdr:from>
    <xdr:to>
      <xdr:col>41</xdr:col>
      <xdr:colOff>50800</xdr:colOff>
      <xdr:row>83</xdr:row>
      <xdr:rowOff>67818</xdr:rowOff>
    </xdr:to>
    <xdr:cxnSp macro="">
      <xdr:nvCxnSpPr>
        <xdr:cNvPr id="372" name="直線コネクタ 371"/>
        <xdr:cNvCxnSpPr/>
      </xdr:nvCxnSpPr>
      <xdr:spPr>
        <a:xfrm flipV="1">
          <a:off x="6972300" y="142958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127525</xdr:rowOff>
    </xdr:from>
    <xdr:ext cx="469744" cy="259045"/>
    <xdr:sp macro="" textlink="">
      <xdr:nvSpPr>
        <xdr:cNvPr id="377" name="n_1mainValue【公営住宅】&#10;一人当たり面積"/>
        <xdr:cNvSpPr txBox="1"/>
      </xdr:nvSpPr>
      <xdr:spPr>
        <a:xfrm>
          <a:off x="9391727" y="1401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127525</xdr:rowOff>
    </xdr:from>
    <xdr:ext cx="469744" cy="259045"/>
    <xdr:sp macro="" textlink="">
      <xdr:nvSpPr>
        <xdr:cNvPr id="378" name="n_2mainValue【公営住宅】&#10;一人当たり面積"/>
        <xdr:cNvSpPr txBox="1"/>
      </xdr:nvSpPr>
      <xdr:spPr>
        <a:xfrm>
          <a:off x="8515427" y="1401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132859</xdr:rowOff>
    </xdr:from>
    <xdr:ext cx="469744" cy="259045"/>
    <xdr:sp macro="" textlink="">
      <xdr:nvSpPr>
        <xdr:cNvPr id="379" name="n_3mainValue【公営住宅】&#10;一人当たり面積"/>
        <xdr:cNvSpPr txBox="1"/>
      </xdr:nvSpPr>
      <xdr:spPr>
        <a:xfrm>
          <a:off x="7626427" y="1402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380" name="n_4mainValue【公営住宅】&#10;一人当たり面積"/>
        <xdr:cNvSpPr txBox="1"/>
      </xdr:nvSpPr>
      <xdr:spPr>
        <a:xfrm>
          <a:off x="6737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7" name="楕円 436"/>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38"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39" name="楕円 438"/>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0" name="直線コネクタ 439"/>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1" name="楕円 440"/>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2" name="直線コネクタ 441"/>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3" name="楕円 442"/>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4" name="直線コネクタ 443"/>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5" name="楕円 444"/>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6" name="直線コネクタ 445"/>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1"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2"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3"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4"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45974</xdr:rowOff>
    </xdr:from>
    <xdr:to>
      <xdr:col>116</xdr:col>
      <xdr:colOff>114300</xdr:colOff>
      <xdr:row>41</xdr:row>
      <xdr:rowOff>147574</xdr:rowOff>
    </xdr:to>
    <xdr:sp macro="" textlink="">
      <xdr:nvSpPr>
        <xdr:cNvPr id="492" name="楕円 491"/>
        <xdr:cNvSpPr/>
      </xdr:nvSpPr>
      <xdr:spPr>
        <a:xfrm>
          <a:off x="221107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132351</xdr:rowOff>
    </xdr:from>
    <xdr:ext cx="469744" cy="259045"/>
    <xdr:sp macro="" textlink="">
      <xdr:nvSpPr>
        <xdr:cNvPr id="493" name="【認定こども園・幼稚園・保育所】&#10;一人当たり面積該当値テキスト"/>
        <xdr:cNvSpPr txBox="1"/>
      </xdr:nvSpPr>
      <xdr:spPr>
        <a:xfrm>
          <a:off x="22199600" y="699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45974</xdr:rowOff>
    </xdr:from>
    <xdr:to>
      <xdr:col>112</xdr:col>
      <xdr:colOff>38100</xdr:colOff>
      <xdr:row>41</xdr:row>
      <xdr:rowOff>147574</xdr:rowOff>
    </xdr:to>
    <xdr:sp macro="" textlink="">
      <xdr:nvSpPr>
        <xdr:cNvPr id="494" name="楕円 493"/>
        <xdr:cNvSpPr/>
      </xdr:nvSpPr>
      <xdr:spPr>
        <a:xfrm>
          <a:off x="21272500" y="70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96774</xdr:rowOff>
    </xdr:from>
    <xdr:to>
      <xdr:col>116</xdr:col>
      <xdr:colOff>63500</xdr:colOff>
      <xdr:row>41</xdr:row>
      <xdr:rowOff>96774</xdr:rowOff>
    </xdr:to>
    <xdr:cxnSp macro="">
      <xdr:nvCxnSpPr>
        <xdr:cNvPr id="495" name="直線コネクタ 494"/>
        <xdr:cNvCxnSpPr/>
      </xdr:nvCxnSpPr>
      <xdr:spPr>
        <a:xfrm>
          <a:off x="21323300" y="712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496" name="楕円 495"/>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96774</xdr:rowOff>
    </xdr:from>
    <xdr:to>
      <xdr:col>111</xdr:col>
      <xdr:colOff>177800</xdr:colOff>
      <xdr:row>41</xdr:row>
      <xdr:rowOff>99060</xdr:rowOff>
    </xdr:to>
    <xdr:cxnSp macro="">
      <xdr:nvCxnSpPr>
        <xdr:cNvPr id="497" name="直線コネクタ 496"/>
        <xdr:cNvCxnSpPr/>
      </xdr:nvCxnSpPr>
      <xdr:spPr>
        <a:xfrm flipV="1">
          <a:off x="20434300" y="71262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48260</xdr:rowOff>
    </xdr:from>
    <xdr:to>
      <xdr:col>102</xdr:col>
      <xdr:colOff>165100</xdr:colOff>
      <xdr:row>41</xdr:row>
      <xdr:rowOff>149860</xdr:rowOff>
    </xdr:to>
    <xdr:sp macro="" textlink="">
      <xdr:nvSpPr>
        <xdr:cNvPr id="498" name="楕円 497"/>
        <xdr:cNvSpPr/>
      </xdr:nvSpPr>
      <xdr:spPr>
        <a:xfrm>
          <a:off x="19494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99060</xdr:rowOff>
    </xdr:from>
    <xdr:to>
      <xdr:col>107</xdr:col>
      <xdr:colOff>50800</xdr:colOff>
      <xdr:row>41</xdr:row>
      <xdr:rowOff>99060</xdr:rowOff>
    </xdr:to>
    <xdr:cxnSp macro="">
      <xdr:nvCxnSpPr>
        <xdr:cNvPr id="499" name="直線コネクタ 498"/>
        <xdr:cNvCxnSpPr/>
      </xdr:nvCxnSpPr>
      <xdr:spPr>
        <a:xfrm>
          <a:off x="19545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500" name="楕円 499"/>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99060</xdr:rowOff>
    </xdr:from>
    <xdr:to>
      <xdr:col>102</xdr:col>
      <xdr:colOff>114300</xdr:colOff>
      <xdr:row>41</xdr:row>
      <xdr:rowOff>99060</xdr:rowOff>
    </xdr:to>
    <xdr:cxnSp macro="">
      <xdr:nvCxnSpPr>
        <xdr:cNvPr id="501" name="直線コネクタ 500"/>
        <xdr:cNvCxnSpPr/>
      </xdr:nvCxnSpPr>
      <xdr:spPr>
        <a:xfrm>
          <a:off x="18656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138701</xdr:rowOff>
    </xdr:from>
    <xdr:ext cx="469744" cy="259045"/>
    <xdr:sp macro="" textlink="">
      <xdr:nvSpPr>
        <xdr:cNvPr id="506" name="n_1mainValue【認定こども園・幼稚園・保育所】&#10;一人当たり面積"/>
        <xdr:cNvSpPr txBox="1"/>
      </xdr:nvSpPr>
      <xdr:spPr>
        <a:xfrm>
          <a:off x="21075727" y="716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07" name="n_2mainValue【認定こども園・幼稚園・保育所】&#10;一人当たり面積"/>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140987</xdr:rowOff>
    </xdr:from>
    <xdr:ext cx="469744" cy="259045"/>
    <xdr:sp macro="" textlink="">
      <xdr:nvSpPr>
        <xdr:cNvPr id="508" name="n_3mainValue【認定こども園・幼稚園・保育所】&#10;一人当たり面積"/>
        <xdr:cNvSpPr txBox="1"/>
      </xdr:nvSpPr>
      <xdr:spPr>
        <a:xfrm>
          <a:off x="19310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509" name="n_4mainValue【認定こども園・幼稚園・保育所】&#10;一人当たり面積"/>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50" name="楕円 549"/>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92727</xdr:rowOff>
    </xdr:from>
    <xdr:ext cx="405111" cy="259045"/>
    <xdr:sp macro="" textlink="">
      <xdr:nvSpPr>
        <xdr:cNvPr id="551" name="【学校施設】&#10;有形固定資産減価償却率該当値テキスト"/>
        <xdr:cNvSpPr txBox="1"/>
      </xdr:nvSpPr>
      <xdr:spPr>
        <a:xfrm>
          <a:off x="16357600" y="1055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162560</xdr:rowOff>
    </xdr:from>
    <xdr:to>
      <xdr:col>81</xdr:col>
      <xdr:colOff>101600</xdr:colOff>
      <xdr:row>62</xdr:row>
      <xdr:rowOff>92710</xdr:rowOff>
    </xdr:to>
    <xdr:sp macro="" textlink="">
      <xdr:nvSpPr>
        <xdr:cNvPr id="552" name="楕円 551"/>
        <xdr:cNvSpPr/>
      </xdr:nvSpPr>
      <xdr:spPr>
        <a:xfrm>
          <a:off x="1543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41910</xdr:rowOff>
    </xdr:from>
    <xdr:to>
      <xdr:col>85</xdr:col>
      <xdr:colOff>127000</xdr:colOff>
      <xdr:row>62</xdr:row>
      <xdr:rowOff>57150</xdr:rowOff>
    </xdr:to>
    <xdr:cxnSp macro="">
      <xdr:nvCxnSpPr>
        <xdr:cNvPr id="553" name="直線コネクタ 552"/>
        <xdr:cNvCxnSpPr/>
      </xdr:nvCxnSpPr>
      <xdr:spPr>
        <a:xfrm>
          <a:off x="15481300" y="106718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73025</xdr:rowOff>
    </xdr:from>
    <xdr:to>
      <xdr:col>76</xdr:col>
      <xdr:colOff>165100</xdr:colOff>
      <xdr:row>63</xdr:row>
      <xdr:rowOff>3175</xdr:rowOff>
    </xdr:to>
    <xdr:sp macro="" textlink="">
      <xdr:nvSpPr>
        <xdr:cNvPr id="554" name="楕円 553"/>
        <xdr:cNvSpPr/>
      </xdr:nvSpPr>
      <xdr:spPr>
        <a:xfrm>
          <a:off x="14541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41910</xdr:rowOff>
    </xdr:from>
    <xdr:to>
      <xdr:col>81</xdr:col>
      <xdr:colOff>50800</xdr:colOff>
      <xdr:row>62</xdr:row>
      <xdr:rowOff>123825</xdr:rowOff>
    </xdr:to>
    <xdr:cxnSp macro="">
      <xdr:nvCxnSpPr>
        <xdr:cNvPr id="555" name="直線コネクタ 554"/>
        <xdr:cNvCxnSpPr/>
      </xdr:nvCxnSpPr>
      <xdr:spPr>
        <a:xfrm flipV="1">
          <a:off x="14592300" y="106718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90170</xdr:rowOff>
    </xdr:from>
    <xdr:to>
      <xdr:col>72</xdr:col>
      <xdr:colOff>38100</xdr:colOff>
      <xdr:row>62</xdr:row>
      <xdr:rowOff>20320</xdr:rowOff>
    </xdr:to>
    <xdr:sp macro="" textlink="">
      <xdr:nvSpPr>
        <xdr:cNvPr id="556" name="楕円 555"/>
        <xdr:cNvSpPr/>
      </xdr:nvSpPr>
      <xdr:spPr>
        <a:xfrm>
          <a:off x="13652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62</xdr:row>
      <xdr:rowOff>123825</xdr:rowOff>
    </xdr:to>
    <xdr:cxnSp macro="">
      <xdr:nvCxnSpPr>
        <xdr:cNvPr id="557" name="直線コネクタ 556"/>
        <xdr:cNvCxnSpPr/>
      </xdr:nvCxnSpPr>
      <xdr:spPr>
        <a:xfrm>
          <a:off x="13703300" y="1059942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34925</xdr:rowOff>
    </xdr:from>
    <xdr:to>
      <xdr:col>67</xdr:col>
      <xdr:colOff>101600</xdr:colOff>
      <xdr:row>61</xdr:row>
      <xdr:rowOff>136525</xdr:rowOff>
    </xdr:to>
    <xdr:sp macro="" textlink="">
      <xdr:nvSpPr>
        <xdr:cNvPr id="558" name="楕円 557"/>
        <xdr:cNvSpPr/>
      </xdr:nvSpPr>
      <xdr:spPr>
        <a:xfrm>
          <a:off x="12763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85725</xdr:rowOff>
    </xdr:from>
    <xdr:to>
      <xdr:col>71</xdr:col>
      <xdr:colOff>177800</xdr:colOff>
      <xdr:row>61</xdr:row>
      <xdr:rowOff>140970</xdr:rowOff>
    </xdr:to>
    <xdr:cxnSp macro="">
      <xdr:nvCxnSpPr>
        <xdr:cNvPr id="559" name="直線コネクタ 558"/>
        <xdr:cNvCxnSpPr/>
      </xdr:nvCxnSpPr>
      <xdr:spPr>
        <a:xfrm>
          <a:off x="12814300" y="105441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83837</xdr:rowOff>
    </xdr:from>
    <xdr:ext cx="405111" cy="259045"/>
    <xdr:sp macro="" textlink="">
      <xdr:nvSpPr>
        <xdr:cNvPr id="564" name="n_1mainValue【学校施設】&#10;有形固定資産減価償却率"/>
        <xdr:cNvSpPr txBox="1"/>
      </xdr:nvSpPr>
      <xdr:spPr>
        <a:xfrm>
          <a:off x="15266044"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165752</xdr:rowOff>
    </xdr:from>
    <xdr:ext cx="405111" cy="259045"/>
    <xdr:sp macro="" textlink="">
      <xdr:nvSpPr>
        <xdr:cNvPr id="565" name="n_2mainValue【学校施設】&#10;有形固定資産減価償却率"/>
        <xdr:cNvSpPr txBox="1"/>
      </xdr:nvSpPr>
      <xdr:spPr>
        <a:xfrm>
          <a:off x="14389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11447</xdr:rowOff>
    </xdr:from>
    <xdr:ext cx="405111" cy="259045"/>
    <xdr:sp macro="" textlink="">
      <xdr:nvSpPr>
        <xdr:cNvPr id="566" name="n_3mainValue【学校施設】&#10;有形固定資産減価償却率"/>
        <xdr:cNvSpPr txBox="1"/>
      </xdr:nvSpPr>
      <xdr:spPr>
        <a:xfrm>
          <a:off x="13500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127652</xdr:rowOff>
    </xdr:from>
    <xdr:ext cx="405111" cy="259045"/>
    <xdr:sp macro="" textlink="">
      <xdr:nvSpPr>
        <xdr:cNvPr id="567" name="n_4mainValue【学校施設】&#10;有形固定資産減価償却率"/>
        <xdr:cNvSpPr txBox="1"/>
      </xdr:nvSpPr>
      <xdr:spPr>
        <a:xfrm>
          <a:off x="126117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144907</xdr:rowOff>
    </xdr:from>
    <xdr:to>
      <xdr:col>116</xdr:col>
      <xdr:colOff>114300</xdr:colOff>
      <xdr:row>63</xdr:row>
      <xdr:rowOff>75057</xdr:rowOff>
    </xdr:to>
    <xdr:sp macro="" textlink="">
      <xdr:nvSpPr>
        <xdr:cNvPr id="607" name="楕円 606"/>
        <xdr:cNvSpPr/>
      </xdr:nvSpPr>
      <xdr:spPr>
        <a:xfrm>
          <a:off x="22110700" y="107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130683</xdr:rowOff>
    </xdr:from>
    <xdr:to>
      <xdr:col>112</xdr:col>
      <xdr:colOff>38100</xdr:colOff>
      <xdr:row>63</xdr:row>
      <xdr:rowOff>60833</xdr:rowOff>
    </xdr:to>
    <xdr:sp macro="" textlink="">
      <xdr:nvSpPr>
        <xdr:cNvPr id="609" name="楕円 608"/>
        <xdr:cNvSpPr/>
      </xdr:nvSpPr>
      <xdr:spPr>
        <a:xfrm>
          <a:off x="21272500" y="107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10033</xdr:rowOff>
    </xdr:from>
    <xdr:to>
      <xdr:col>116</xdr:col>
      <xdr:colOff>63500</xdr:colOff>
      <xdr:row>63</xdr:row>
      <xdr:rowOff>24257</xdr:rowOff>
    </xdr:to>
    <xdr:cxnSp macro="">
      <xdr:nvCxnSpPr>
        <xdr:cNvPr id="610" name="直線コネクタ 609"/>
        <xdr:cNvCxnSpPr/>
      </xdr:nvCxnSpPr>
      <xdr:spPr>
        <a:xfrm>
          <a:off x="21323300" y="10811383"/>
          <a:ext cx="8382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164973</xdr:rowOff>
    </xdr:from>
    <xdr:to>
      <xdr:col>107</xdr:col>
      <xdr:colOff>101600</xdr:colOff>
      <xdr:row>63</xdr:row>
      <xdr:rowOff>95123</xdr:rowOff>
    </xdr:to>
    <xdr:sp macro="" textlink="">
      <xdr:nvSpPr>
        <xdr:cNvPr id="611" name="楕円 610"/>
        <xdr:cNvSpPr/>
      </xdr:nvSpPr>
      <xdr:spPr>
        <a:xfrm>
          <a:off x="20383500" y="1079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10033</xdr:rowOff>
    </xdr:from>
    <xdr:to>
      <xdr:col>111</xdr:col>
      <xdr:colOff>177800</xdr:colOff>
      <xdr:row>63</xdr:row>
      <xdr:rowOff>44323</xdr:rowOff>
    </xdr:to>
    <xdr:cxnSp macro="">
      <xdr:nvCxnSpPr>
        <xdr:cNvPr id="612" name="直線コネクタ 611"/>
        <xdr:cNvCxnSpPr/>
      </xdr:nvCxnSpPr>
      <xdr:spPr>
        <a:xfrm flipV="1">
          <a:off x="20434300" y="108113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162433</xdr:rowOff>
    </xdr:from>
    <xdr:to>
      <xdr:col>102</xdr:col>
      <xdr:colOff>165100</xdr:colOff>
      <xdr:row>63</xdr:row>
      <xdr:rowOff>92583</xdr:rowOff>
    </xdr:to>
    <xdr:sp macro="" textlink="">
      <xdr:nvSpPr>
        <xdr:cNvPr id="613" name="楕円 612"/>
        <xdr:cNvSpPr/>
      </xdr:nvSpPr>
      <xdr:spPr>
        <a:xfrm>
          <a:off x="19494500" y="1079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41783</xdr:rowOff>
    </xdr:from>
    <xdr:to>
      <xdr:col>107</xdr:col>
      <xdr:colOff>50800</xdr:colOff>
      <xdr:row>63</xdr:row>
      <xdr:rowOff>44323</xdr:rowOff>
    </xdr:to>
    <xdr:cxnSp macro="">
      <xdr:nvCxnSpPr>
        <xdr:cNvPr id="614" name="直線コネクタ 613"/>
        <xdr:cNvCxnSpPr/>
      </xdr:nvCxnSpPr>
      <xdr:spPr>
        <a:xfrm>
          <a:off x="19545300" y="10843133"/>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163322</xdr:rowOff>
    </xdr:from>
    <xdr:to>
      <xdr:col>98</xdr:col>
      <xdr:colOff>38100</xdr:colOff>
      <xdr:row>63</xdr:row>
      <xdr:rowOff>93472</xdr:rowOff>
    </xdr:to>
    <xdr:sp macro="" textlink="">
      <xdr:nvSpPr>
        <xdr:cNvPr id="615" name="楕円 614"/>
        <xdr:cNvSpPr/>
      </xdr:nvSpPr>
      <xdr:spPr>
        <a:xfrm>
          <a:off x="18605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41783</xdr:rowOff>
    </xdr:from>
    <xdr:to>
      <xdr:col>102</xdr:col>
      <xdr:colOff>114300</xdr:colOff>
      <xdr:row>63</xdr:row>
      <xdr:rowOff>42672</xdr:rowOff>
    </xdr:to>
    <xdr:cxnSp macro="">
      <xdr:nvCxnSpPr>
        <xdr:cNvPr id="616" name="直線コネクタ 615"/>
        <xdr:cNvCxnSpPr/>
      </xdr:nvCxnSpPr>
      <xdr:spPr>
        <a:xfrm flipV="1">
          <a:off x="18656300" y="10843133"/>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51960</xdr:rowOff>
    </xdr:from>
    <xdr:ext cx="469744" cy="259045"/>
    <xdr:sp macro="" textlink="">
      <xdr:nvSpPr>
        <xdr:cNvPr id="621" name="n_1mainValue【学校施設】&#10;一人当たり面積"/>
        <xdr:cNvSpPr txBox="1"/>
      </xdr:nvSpPr>
      <xdr:spPr>
        <a:xfrm>
          <a:off x="21075727" y="1085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86250</xdr:rowOff>
    </xdr:from>
    <xdr:ext cx="469744" cy="259045"/>
    <xdr:sp macro="" textlink="">
      <xdr:nvSpPr>
        <xdr:cNvPr id="622" name="n_2mainValue【学校施設】&#10;一人当たり面積"/>
        <xdr:cNvSpPr txBox="1"/>
      </xdr:nvSpPr>
      <xdr:spPr>
        <a:xfrm>
          <a:off x="20199427" y="1088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83710</xdr:rowOff>
    </xdr:from>
    <xdr:ext cx="469744" cy="259045"/>
    <xdr:sp macro="" textlink="">
      <xdr:nvSpPr>
        <xdr:cNvPr id="623" name="n_3mainValue【学校施設】&#10;一人当たり面積"/>
        <xdr:cNvSpPr txBox="1"/>
      </xdr:nvSpPr>
      <xdr:spPr>
        <a:xfrm>
          <a:off x="19310427" y="1088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84599</xdr:rowOff>
    </xdr:from>
    <xdr:ext cx="469744" cy="259045"/>
    <xdr:sp macro="" textlink="">
      <xdr:nvSpPr>
        <xdr:cNvPr id="624" name="n_4mainValue【学校施設】&#10;一人当たり面積"/>
        <xdr:cNvSpPr txBox="1"/>
      </xdr:nvSpPr>
      <xdr:spPr>
        <a:xfrm>
          <a:off x="184214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82550</xdr:rowOff>
    </xdr:from>
    <xdr:to>
      <xdr:col>85</xdr:col>
      <xdr:colOff>177800</xdr:colOff>
      <xdr:row>109</xdr:row>
      <xdr:rowOff>12700</xdr:rowOff>
    </xdr:to>
    <xdr:sp macro="" textlink="">
      <xdr:nvSpPr>
        <xdr:cNvPr id="681" name="楕円 680"/>
        <xdr:cNvSpPr/>
      </xdr:nvSpPr>
      <xdr:spPr>
        <a:xfrm>
          <a:off x="16268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168927</xdr:rowOff>
    </xdr:from>
    <xdr:ext cx="405111" cy="259045"/>
    <xdr:sp macro="" textlink="">
      <xdr:nvSpPr>
        <xdr:cNvPr id="682" name="【公民館】&#10;有形固定資産減価償却率該当値テキスト"/>
        <xdr:cNvSpPr txBox="1"/>
      </xdr:nvSpPr>
      <xdr:spPr>
        <a:xfrm>
          <a:off x="16357600" y="185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40639</xdr:rowOff>
    </xdr:from>
    <xdr:to>
      <xdr:col>81</xdr:col>
      <xdr:colOff>101600</xdr:colOff>
      <xdr:row>108</xdr:row>
      <xdr:rowOff>142239</xdr:rowOff>
    </xdr:to>
    <xdr:sp macro="" textlink="">
      <xdr:nvSpPr>
        <xdr:cNvPr id="683" name="楕円 682"/>
        <xdr:cNvSpPr/>
      </xdr:nvSpPr>
      <xdr:spPr>
        <a:xfrm>
          <a:off x="15430500" y="185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91439</xdr:rowOff>
    </xdr:from>
    <xdr:to>
      <xdr:col>85</xdr:col>
      <xdr:colOff>127000</xdr:colOff>
      <xdr:row>108</xdr:row>
      <xdr:rowOff>133350</xdr:rowOff>
    </xdr:to>
    <xdr:cxnSp macro="">
      <xdr:nvCxnSpPr>
        <xdr:cNvPr id="684" name="直線コネクタ 683"/>
        <xdr:cNvCxnSpPr/>
      </xdr:nvCxnSpPr>
      <xdr:spPr>
        <a:xfrm>
          <a:off x="15481300" y="186080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168275</xdr:rowOff>
    </xdr:from>
    <xdr:to>
      <xdr:col>76</xdr:col>
      <xdr:colOff>165100</xdr:colOff>
      <xdr:row>108</xdr:row>
      <xdr:rowOff>98425</xdr:rowOff>
    </xdr:to>
    <xdr:sp macro="" textlink="">
      <xdr:nvSpPr>
        <xdr:cNvPr id="685" name="楕円 684"/>
        <xdr:cNvSpPr/>
      </xdr:nvSpPr>
      <xdr:spPr>
        <a:xfrm>
          <a:off x="14541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47625</xdr:rowOff>
    </xdr:from>
    <xdr:to>
      <xdr:col>81</xdr:col>
      <xdr:colOff>50800</xdr:colOff>
      <xdr:row>108</xdr:row>
      <xdr:rowOff>91439</xdr:rowOff>
    </xdr:to>
    <xdr:cxnSp macro="">
      <xdr:nvCxnSpPr>
        <xdr:cNvPr id="686" name="直線コネクタ 685"/>
        <xdr:cNvCxnSpPr/>
      </xdr:nvCxnSpPr>
      <xdr:spPr>
        <a:xfrm>
          <a:off x="14592300" y="185642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87" name="楕円 686"/>
        <xdr:cNvSpPr/>
      </xdr:nvSpPr>
      <xdr:spPr>
        <a:xfrm>
          <a:off x="13652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47625</xdr:rowOff>
    </xdr:from>
    <xdr:to>
      <xdr:col>76</xdr:col>
      <xdr:colOff>114300</xdr:colOff>
      <xdr:row>108</xdr:row>
      <xdr:rowOff>47625</xdr:rowOff>
    </xdr:to>
    <xdr:cxnSp macro="">
      <xdr:nvCxnSpPr>
        <xdr:cNvPr id="688" name="直線コネクタ 687"/>
        <xdr:cNvCxnSpPr/>
      </xdr:nvCxnSpPr>
      <xdr:spPr>
        <a:xfrm>
          <a:off x="13703300" y="18049875"/>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135889</xdr:rowOff>
    </xdr:from>
    <xdr:to>
      <xdr:col>67</xdr:col>
      <xdr:colOff>101600</xdr:colOff>
      <xdr:row>106</xdr:row>
      <xdr:rowOff>66039</xdr:rowOff>
    </xdr:to>
    <xdr:sp macro="" textlink="">
      <xdr:nvSpPr>
        <xdr:cNvPr id="689" name="楕円 688"/>
        <xdr:cNvSpPr/>
      </xdr:nvSpPr>
      <xdr:spPr>
        <a:xfrm>
          <a:off x="1276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47625</xdr:rowOff>
    </xdr:from>
    <xdr:to>
      <xdr:col>71</xdr:col>
      <xdr:colOff>177800</xdr:colOff>
      <xdr:row>106</xdr:row>
      <xdr:rowOff>15239</xdr:rowOff>
    </xdr:to>
    <xdr:cxnSp macro="">
      <xdr:nvCxnSpPr>
        <xdr:cNvPr id="690" name="直線コネクタ 689"/>
        <xdr:cNvCxnSpPr/>
      </xdr:nvCxnSpPr>
      <xdr:spPr>
        <a:xfrm flipV="1">
          <a:off x="12814300" y="18049875"/>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133366</xdr:rowOff>
    </xdr:from>
    <xdr:ext cx="405111" cy="259045"/>
    <xdr:sp macro="" textlink="">
      <xdr:nvSpPr>
        <xdr:cNvPr id="695" name="n_1mainValue【公民館】&#10;有形固定資産減価償却率"/>
        <xdr:cNvSpPr txBox="1"/>
      </xdr:nvSpPr>
      <xdr:spPr>
        <a:xfrm>
          <a:off x="15266044"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89552</xdr:rowOff>
    </xdr:from>
    <xdr:ext cx="405111" cy="259045"/>
    <xdr:sp macro="" textlink="">
      <xdr:nvSpPr>
        <xdr:cNvPr id="696" name="n_2mainValue【公民館】&#10;有形固定資産減価償却率"/>
        <xdr:cNvSpPr txBox="1"/>
      </xdr:nvSpPr>
      <xdr:spPr>
        <a:xfrm>
          <a:off x="14389744" y="186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697" name="n_3mainValue【公民館】&#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57166</xdr:rowOff>
    </xdr:from>
    <xdr:ext cx="405111" cy="259045"/>
    <xdr:sp macro="" textlink="">
      <xdr:nvSpPr>
        <xdr:cNvPr id="698" name="n_4mainValue【公民館】&#10;有形固定資産減価償却率"/>
        <xdr:cNvSpPr txBox="1"/>
      </xdr:nvSpPr>
      <xdr:spPr>
        <a:xfrm>
          <a:off x="12611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736" name="楕円 735"/>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737" name="【公民館】&#10;一人当たり面積該当値テキスト"/>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738" name="楕円 737"/>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739" name="直線コネクタ 738"/>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155702</xdr:rowOff>
    </xdr:from>
    <xdr:to>
      <xdr:col>107</xdr:col>
      <xdr:colOff>101600</xdr:colOff>
      <xdr:row>108</xdr:row>
      <xdr:rowOff>85852</xdr:rowOff>
    </xdr:to>
    <xdr:sp macro="" textlink="">
      <xdr:nvSpPr>
        <xdr:cNvPr id="740" name="楕円 739"/>
        <xdr:cNvSpPr/>
      </xdr:nvSpPr>
      <xdr:spPr>
        <a:xfrm>
          <a:off x="20383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35052</xdr:rowOff>
    </xdr:to>
    <xdr:cxnSp macro="">
      <xdr:nvCxnSpPr>
        <xdr:cNvPr id="741" name="直線コネクタ 740"/>
        <xdr:cNvCxnSpPr/>
      </xdr:nvCxnSpPr>
      <xdr:spPr>
        <a:xfrm>
          <a:off x="20434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155702</xdr:rowOff>
    </xdr:from>
    <xdr:to>
      <xdr:col>102</xdr:col>
      <xdr:colOff>165100</xdr:colOff>
      <xdr:row>108</xdr:row>
      <xdr:rowOff>85852</xdr:rowOff>
    </xdr:to>
    <xdr:sp macro="" textlink="">
      <xdr:nvSpPr>
        <xdr:cNvPr id="742" name="楕円 741"/>
        <xdr:cNvSpPr/>
      </xdr:nvSpPr>
      <xdr:spPr>
        <a:xfrm>
          <a:off x="19494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35052</xdr:rowOff>
    </xdr:from>
    <xdr:to>
      <xdr:col>107</xdr:col>
      <xdr:colOff>50800</xdr:colOff>
      <xdr:row>108</xdr:row>
      <xdr:rowOff>35052</xdr:rowOff>
    </xdr:to>
    <xdr:cxnSp macro="">
      <xdr:nvCxnSpPr>
        <xdr:cNvPr id="743" name="直線コネクタ 742"/>
        <xdr:cNvCxnSpPr/>
      </xdr:nvCxnSpPr>
      <xdr:spPr>
        <a:xfrm>
          <a:off x="19545300" y="1855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29972</xdr:rowOff>
    </xdr:from>
    <xdr:to>
      <xdr:col>98</xdr:col>
      <xdr:colOff>38100</xdr:colOff>
      <xdr:row>107</xdr:row>
      <xdr:rowOff>131572</xdr:rowOff>
    </xdr:to>
    <xdr:sp macro="" textlink="">
      <xdr:nvSpPr>
        <xdr:cNvPr id="744" name="楕円 743"/>
        <xdr:cNvSpPr/>
      </xdr:nvSpPr>
      <xdr:spPr>
        <a:xfrm>
          <a:off x="186055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80772</xdr:rowOff>
    </xdr:from>
    <xdr:to>
      <xdr:col>102</xdr:col>
      <xdr:colOff>114300</xdr:colOff>
      <xdr:row>108</xdr:row>
      <xdr:rowOff>35052</xdr:rowOff>
    </xdr:to>
    <xdr:cxnSp macro="">
      <xdr:nvCxnSpPr>
        <xdr:cNvPr id="745" name="直線コネクタ 744"/>
        <xdr:cNvCxnSpPr/>
      </xdr:nvCxnSpPr>
      <xdr:spPr>
        <a:xfrm>
          <a:off x="18656300" y="18425922"/>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6" name="n_1aveValue【公民館】&#10;一人当たり面積"/>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7" name="n_2aveValue【公民館】&#10;一人当たり面積"/>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8"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9" name="n_4aveValue【公民館】&#10;一人当たり面積"/>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750" name="n_1mainValue【公民館】&#10;一人当たり面積"/>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76979</xdr:rowOff>
    </xdr:from>
    <xdr:ext cx="469744" cy="259045"/>
    <xdr:sp macro="" textlink="">
      <xdr:nvSpPr>
        <xdr:cNvPr id="751" name="n_2mainValue【公民館】&#10;一人当たり面積"/>
        <xdr:cNvSpPr txBox="1"/>
      </xdr:nvSpPr>
      <xdr:spPr>
        <a:xfrm>
          <a:off x="20199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76979</xdr:rowOff>
    </xdr:from>
    <xdr:ext cx="469744" cy="259045"/>
    <xdr:sp macro="" textlink="">
      <xdr:nvSpPr>
        <xdr:cNvPr id="752" name="n_3mainValue【公民館】&#10;一人当たり面積"/>
        <xdr:cNvSpPr txBox="1"/>
      </xdr:nvSpPr>
      <xdr:spPr>
        <a:xfrm>
          <a:off x="193104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122699</xdr:rowOff>
    </xdr:from>
    <xdr:ext cx="469744" cy="259045"/>
    <xdr:sp macro="" textlink="">
      <xdr:nvSpPr>
        <xdr:cNvPr id="753" name="n_4mainValue【公民館】&#10;一人当たり面積"/>
        <xdr:cNvSpPr txBox="1"/>
      </xdr:nvSpPr>
      <xdr:spPr>
        <a:xfrm>
          <a:off x="18421427" y="1846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橋梁・トンネルの有形固定資産減価償却率については、</a:t>
          </a:r>
          <a:r>
            <a:rPr kumimoji="1" lang="en-US" altLang="ja-JP" sz="1100">
              <a:solidFill>
                <a:schemeClr val="tx1"/>
              </a:solidFill>
              <a:effectLst/>
              <a:latin typeface="+mn-lt"/>
              <a:ea typeface="+mn-ea"/>
              <a:cs typeface="+mn-cs"/>
            </a:rPr>
            <a:t>81.9</a:t>
          </a:r>
          <a:r>
            <a:rPr kumimoji="1" lang="ja-JP" altLang="ja-JP" sz="1100">
              <a:solidFill>
                <a:schemeClr val="tx1"/>
              </a:solidFill>
              <a:effectLst/>
              <a:latin typeface="+mn-lt"/>
              <a:ea typeface="+mn-ea"/>
              <a:cs typeface="+mn-cs"/>
            </a:rPr>
            <a:t>％となっており、類似団体内平均値に比べ</a:t>
          </a:r>
          <a:r>
            <a:rPr kumimoji="1" lang="en-US" altLang="ja-JP" sz="1100">
              <a:solidFill>
                <a:schemeClr val="tx1"/>
              </a:solidFill>
              <a:effectLst/>
              <a:latin typeface="+mn-lt"/>
              <a:ea typeface="+mn-ea"/>
              <a:cs typeface="+mn-cs"/>
            </a:rPr>
            <a:t>16.8</a:t>
          </a:r>
          <a:r>
            <a:rPr kumimoji="1" lang="ja-JP" altLang="ja-JP" sz="1100">
              <a:solidFill>
                <a:schemeClr val="tx1"/>
              </a:solidFill>
              <a:effectLst/>
              <a:latin typeface="+mn-lt"/>
              <a:ea typeface="+mn-ea"/>
              <a:cs typeface="+mn-cs"/>
            </a:rPr>
            <a:t>ポイント高い数値となっている。これは、市内の橋梁について、令和</a:t>
          </a:r>
          <a:r>
            <a:rPr kumimoji="1" lang="en-US" altLang="ja-JP" sz="1100">
              <a:solidFill>
                <a:schemeClr val="tx1"/>
              </a:solidFill>
              <a:effectLst/>
              <a:latin typeface="+mn-lt"/>
              <a:ea typeface="+mn-ea"/>
              <a:cs typeface="+mn-cs"/>
            </a:rPr>
            <a:t>13</a:t>
          </a:r>
          <a:r>
            <a:rPr kumimoji="1" lang="ja-JP" altLang="ja-JP" sz="1100">
              <a:solidFill>
                <a:schemeClr val="tx1"/>
              </a:solidFill>
              <a:effectLst/>
              <a:latin typeface="+mn-lt"/>
              <a:ea typeface="+mn-ea"/>
              <a:cs typeface="+mn-cs"/>
            </a:rPr>
            <a:t>年度には市内橋梁の約半数が建築後</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年を超えることとなるが、橋梁点検等に基づき橋梁の長寿命化を図ることとしており、合理的な維持管理を行うため、老朽化が進む橋梁が増加していることが要因であると考えられる。公営住宅の有形固定資産減価償却率については、</a:t>
          </a:r>
          <a:r>
            <a:rPr kumimoji="1" lang="en-US" altLang="ja-JP" sz="1100">
              <a:solidFill>
                <a:schemeClr val="tx1"/>
              </a:solidFill>
              <a:effectLst/>
              <a:latin typeface="+mn-lt"/>
              <a:ea typeface="+mn-ea"/>
              <a:cs typeface="+mn-cs"/>
            </a:rPr>
            <a:t>68.0</a:t>
          </a:r>
          <a:r>
            <a:rPr kumimoji="1" lang="ja-JP" altLang="ja-JP" sz="1100">
              <a:solidFill>
                <a:schemeClr val="tx1"/>
              </a:solidFill>
              <a:effectLst/>
              <a:latin typeface="+mn-lt"/>
              <a:ea typeface="+mn-ea"/>
              <a:cs typeface="+mn-cs"/>
            </a:rPr>
            <a:t>％と類似団体内平均値に比べ</a:t>
          </a:r>
          <a:r>
            <a:rPr kumimoji="1" lang="en-US" altLang="ja-JP" sz="1100">
              <a:solidFill>
                <a:schemeClr val="tx1"/>
              </a:solidFill>
              <a:effectLst/>
              <a:latin typeface="+mn-lt"/>
              <a:ea typeface="+mn-ea"/>
              <a:cs typeface="+mn-cs"/>
            </a:rPr>
            <a:t>6.2</a:t>
          </a:r>
          <a:r>
            <a:rPr kumimoji="1" lang="ja-JP" altLang="ja-JP" sz="1100">
              <a:solidFill>
                <a:schemeClr val="tx1"/>
              </a:solidFill>
              <a:effectLst/>
              <a:latin typeface="+mn-lt"/>
              <a:ea typeface="+mn-ea"/>
              <a:cs typeface="+mn-cs"/>
            </a:rPr>
            <a:t>ポイント高い数値となっており、一人当たりの面積については類似団体内平均値より高い数値となっている。これは、平成</a:t>
          </a:r>
          <a:r>
            <a:rPr kumimoji="1" lang="en-US" altLang="ja-JP" sz="1100">
              <a:solidFill>
                <a:schemeClr val="tx1"/>
              </a:solidFill>
              <a:effectLst/>
              <a:latin typeface="+mn-lt"/>
              <a:ea typeface="+mn-ea"/>
              <a:cs typeface="+mn-cs"/>
            </a:rPr>
            <a:t>11</a:t>
          </a:r>
          <a:r>
            <a:rPr kumimoji="1" lang="ja-JP" altLang="ja-JP" sz="1100">
              <a:solidFill>
                <a:schemeClr val="tx1"/>
              </a:solidFill>
              <a:effectLst/>
              <a:latin typeface="+mn-lt"/>
              <a:ea typeface="+mn-ea"/>
              <a:cs typeface="+mn-cs"/>
            </a:rPr>
            <a:t>年度の田原団地</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号棟の新築や平成</a:t>
          </a:r>
          <a:r>
            <a:rPr kumimoji="1" lang="en-US" altLang="ja-JP" sz="1100">
              <a:solidFill>
                <a:schemeClr val="tx1"/>
              </a:solidFill>
              <a:effectLst/>
              <a:latin typeface="+mn-lt"/>
              <a:ea typeface="+mn-ea"/>
              <a:cs typeface="+mn-cs"/>
            </a:rPr>
            <a:t>17</a:t>
          </a:r>
          <a:r>
            <a:rPr kumimoji="1" lang="ja-JP" altLang="ja-JP" sz="1100">
              <a:solidFill>
                <a:schemeClr val="tx1"/>
              </a:solidFill>
              <a:effectLst/>
              <a:latin typeface="+mn-lt"/>
              <a:ea typeface="+mn-ea"/>
              <a:cs typeface="+mn-cs"/>
            </a:rPr>
            <a:t>年度の古渡団地新築によるものと思われ、いずれの数値についてもプラス要因として働いているものと思われる。また、保育所においては、私立の保育所が多く、市立の保育所が</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つのみとなっており、市立保育所が築</a:t>
          </a:r>
          <a:r>
            <a:rPr kumimoji="1"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年以上を経過しており、耐用年数を超過しているため、</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％となっている。また、学校施設においては、有形固定資産減価償却率が</a:t>
          </a:r>
          <a:r>
            <a:rPr kumimoji="1" lang="en-US" altLang="ja-JP" sz="1100">
              <a:solidFill>
                <a:schemeClr val="tx1"/>
              </a:solidFill>
              <a:effectLst/>
              <a:latin typeface="+mn-lt"/>
              <a:ea typeface="+mn-ea"/>
              <a:cs typeface="+mn-cs"/>
            </a:rPr>
            <a:t>81.0</a:t>
          </a:r>
          <a:r>
            <a:rPr kumimoji="1" lang="ja-JP" altLang="ja-JP" sz="1100">
              <a:solidFill>
                <a:schemeClr val="tx1"/>
              </a:solidFill>
              <a:effectLst/>
              <a:latin typeface="+mn-lt"/>
              <a:ea typeface="+mn-ea"/>
              <a:cs typeface="+mn-cs"/>
            </a:rPr>
            <a:t>％となっており、類似団体内平均値に比べ、</a:t>
          </a:r>
          <a:r>
            <a:rPr kumimoji="1" lang="en-US" altLang="ja-JP" sz="1100">
              <a:solidFill>
                <a:schemeClr val="tx1"/>
              </a:solidFill>
              <a:effectLst/>
              <a:latin typeface="+mn-lt"/>
              <a:ea typeface="+mn-ea"/>
              <a:cs typeface="+mn-cs"/>
            </a:rPr>
            <a:t>18.9</a:t>
          </a:r>
          <a:r>
            <a:rPr kumimoji="1" lang="ja-JP" altLang="ja-JP" sz="1100">
              <a:solidFill>
                <a:schemeClr val="tx1"/>
              </a:solidFill>
              <a:effectLst/>
              <a:latin typeface="+mn-lt"/>
              <a:ea typeface="+mn-ea"/>
              <a:cs typeface="+mn-cs"/>
            </a:rPr>
            <a:t>ポイント高い数値となっている。これは、市内の小中学校のほぼすべての施設が築</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年以上を経過していることが要因であり、今後、個別施設計画の中で優先順位を付けた長期的な長寿命化を図っていくこととしているため、今後も数値は増加傾向が続くものと思われる。</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25400</xdr:rowOff>
    </xdr:from>
    <xdr:to>
      <xdr:col>24</xdr:col>
      <xdr:colOff>114300</xdr:colOff>
      <xdr:row>42</xdr:row>
      <xdr:rowOff>127000</xdr:rowOff>
    </xdr:to>
    <xdr:sp macro="" textlink="">
      <xdr:nvSpPr>
        <xdr:cNvPr id="74" name="楕円 73"/>
        <xdr:cNvSpPr/>
      </xdr:nvSpPr>
      <xdr:spPr>
        <a:xfrm>
          <a:off x="4584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111777</xdr:rowOff>
    </xdr:from>
    <xdr:ext cx="405111" cy="259045"/>
    <xdr:sp macro="" textlink="">
      <xdr:nvSpPr>
        <xdr:cNvPr id="75" name="【図書館】&#10;有形固定資産減価償却率該当値テキスト"/>
        <xdr:cNvSpPr txBox="1"/>
      </xdr:nvSpPr>
      <xdr:spPr>
        <a:xfrm>
          <a:off x="4673600" y="714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76200</xdr:rowOff>
    </xdr:to>
    <xdr:cxnSp macro="">
      <xdr:nvCxnSpPr>
        <xdr:cNvPr id="77" name="直線コネクタ 76"/>
        <xdr:cNvCxnSpPr/>
      </xdr:nvCxnSpPr>
      <xdr:spPr>
        <a:xfrm>
          <a:off x="3797300" y="72411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125004</xdr:rowOff>
    </xdr:from>
    <xdr:to>
      <xdr:col>15</xdr:col>
      <xdr:colOff>101600</xdr:colOff>
      <xdr:row>42</xdr:row>
      <xdr:rowOff>55154</xdr:rowOff>
    </xdr:to>
    <xdr:sp macro="" textlink="">
      <xdr:nvSpPr>
        <xdr:cNvPr id="78" name="楕円 77"/>
        <xdr:cNvSpPr/>
      </xdr:nvSpPr>
      <xdr:spPr>
        <a:xfrm>
          <a:off x="2857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4354</xdr:rowOff>
    </xdr:from>
    <xdr:to>
      <xdr:col>19</xdr:col>
      <xdr:colOff>177800</xdr:colOff>
      <xdr:row>42</xdr:row>
      <xdr:rowOff>40277</xdr:rowOff>
    </xdr:to>
    <xdr:cxnSp macro="">
      <xdr:nvCxnSpPr>
        <xdr:cNvPr id="79" name="直線コネクタ 78"/>
        <xdr:cNvCxnSpPr/>
      </xdr:nvCxnSpPr>
      <xdr:spPr>
        <a:xfrm>
          <a:off x="2908300" y="72052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25400</xdr:rowOff>
    </xdr:from>
    <xdr:to>
      <xdr:col>10</xdr:col>
      <xdr:colOff>165100</xdr:colOff>
      <xdr:row>39</xdr:row>
      <xdr:rowOff>127000</xdr:rowOff>
    </xdr:to>
    <xdr:sp macro="" textlink="">
      <xdr:nvSpPr>
        <xdr:cNvPr id="80" name="楕円 79"/>
        <xdr:cNvSpPr/>
      </xdr:nvSpPr>
      <xdr:spPr>
        <a:xfrm>
          <a:off x="1968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76200</xdr:rowOff>
    </xdr:from>
    <xdr:to>
      <xdr:col>15</xdr:col>
      <xdr:colOff>50800</xdr:colOff>
      <xdr:row>42</xdr:row>
      <xdr:rowOff>4354</xdr:rowOff>
    </xdr:to>
    <xdr:cxnSp macro="">
      <xdr:nvCxnSpPr>
        <xdr:cNvPr id="81" name="直線コネクタ 80"/>
        <xdr:cNvCxnSpPr/>
      </xdr:nvCxnSpPr>
      <xdr:spPr>
        <a:xfrm>
          <a:off x="2019300" y="6762750"/>
          <a:ext cx="889000" cy="44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53159</xdr:rowOff>
    </xdr:from>
    <xdr:to>
      <xdr:col>6</xdr:col>
      <xdr:colOff>38100</xdr:colOff>
      <xdr:row>41</xdr:row>
      <xdr:rowOff>154759</xdr:rowOff>
    </xdr:to>
    <xdr:sp macro="" textlink="">
      <xdr:nvSpPr>
        <xdr:cNvPr id="82" name="楕円 81"/>
        <xdr:cNvSpPr/>
      </xdr:nvSpPr>
      <xdr:spPr>
        <a:xfrm>
          <a:off x="10795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76200</xdr:rowOff>
    </xdr:from>
    <xdr:to>
      <xdr:col>10</xdr:col>
      <xdr:colOff>114300</xdr:colOff>
      <xdr:row>41</xdr:row>
      <xdr:rowOff>103959</xdr:rowOff>
    </xdr:to>
    <xdr:cxnSp macro="">
      <xdr:nvCxnSpPr>
        <xdr:cNvPr id="83" name="直線コネクタ 82"/>
        <xdr:cNvCxnSpPr/>
      </xdr:nvCxnSpPr>
      <xdr:spPr>
        <a:xfrm flipV="1">
          <a:off x="1130300" y="6762750"/>
          <a:ext cx="889000" cy="3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8" name="n_1mainValue【図書館】&#10;有形固定資産減価償却率"/>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46281</xdr:rowOff>
    </xdr:from>
    <xdr:ext cx="405111" cy="259045"/>
    <xdr:sp macro="" textlink="">
      <xdr:nvSpPr>
        <xdr:cNvPr id="89" name="n_2mainValue【図書館】&#10;有形固定資産減価償却率"/>
        <xdr:cNvSpPr txBox="1"/>
      </xdr:nvSpPr>
      <xdr:spPr>
        <a:xfrm>
          <a:off x="27057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118127</xdr:rowOff>
    </xdr:from>
    <xdr:ext cx="405111" cy="259045"/>
    <xdr:sp macro="" textlink="">
      <xdr:nvSpPr>
        <xdr:cNvPr id="90" name="n_3mainValue【図書館】&#10;有形固定資産減価償却率"/>
        <xdr:cNvSpPr txBox="1"/>
      </xdr:nvSpPr>
      <xdr:spPr>
        <a:xfrm>
          <a:off x="1816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145886</xdr:rowOff>
    </xdr:from>
    <xdr:ext cx="405111" cy="259045"/>
    <xdr:sp macro="" textlink="">
      <xdr:nvSpPr>
        <xdr:cNvPr id="91" name="n_4mainValue【図書館】&#10;有形固定資産減価償却率"/>
        <xdr:cNvSpPr txBox="1"/>
      </xdr:nvSpPr>
      <xdr:spPr>
        <a:xfrm>
          <a:off x="927744" y="717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148844</xdr:rowOff>
    </xdr:from>
    <xdr:to>
      <xdr:col>55</xdr:col>
      <xdr:colOff>50800</xdr:colOff>
      <xdr:row>39</xdr:row>
      <xdr:rowOff>78994</xdr:rowOff>
    </xdr:to>
    <xdr:sp macro="" textlink="">
      <xdr:nvSpPr>
        <xdr:cNvPr id="129" name="楕円 128"/>
        <xdr:cNvSpPr/>
      </xdr:nvSpPr>
      <xdr:spPr>
        <a:xfrm>
          <a:off x="104267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127271</xdr:rowOff>
    </xdr:from>
    <xdr:ext cx="469744" cy="259045"/>
    <xdr:sp macro="" textlink="">
      <xdr:nvSpPr>
        <xdr:cNvPr id="130" name="【図書館】&#10;一人当たり面積該当値テキスト"/>
        <xdr:cNvSpPr txBox="1"/>
      </xdr:nvSpPr>
      <xdr:spPr>
        <a:xfrm>
          <a:off x="10515600" y="66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157988</xdr:rowOff>
    </xdr:from>
    <xdr:to>
      <xdr:col>50</xdr:col>
      <xdr:colOff>165100</xdr:colOff>
      <xdr:row>39</xdr:row>
      <xdr:rowOff>88138</xdr:rowOff>
    </xdr:to>
    <xdr:sp macro="" textlink="">
      <xdr:nvSpPr>
        <xdr:cNvPr id="131" name="楕円 130"/>
        <xdr:cNvSpPr/>
      </xdr:nvSpPr>
      <xdr:spPr>
        <a:xfrm>
          <a:off x="9588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28194</xdr:rowOff>
    </xdr:from>
    <xdr:to>
      <xdr:col>55</xdr:col>
      <xdr:colOff>0</xdr:colOff>
      <xdr:row>39</xdr:row>
      <xdr:rowOff>37338</xdr:rowOff>
    </xdr:to>
    <xdr:cxnSp macro="">
      <xdr:nvCxnSpPr>
        <xdr:cNvPr id="132" name="直線コネクタ 131"/>
        <xdr:cNvCxnSpPr/>
      </xdr:nvCxnSpPr>
      <xdr:spPr>
        <a:xfrm flipV="1">
          <a:off x="9639300" y="67147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167132</xdr:rowOff>
    </xdr:from>
    <xdr:to>
      <xdr:col>46</xdr:col>
      <xdr:colOff>38100</xdr:colOff>
      <xdr:row>39</xdr:row>
      <xdr:rowOff>97282</xdr:rowOff>
    </xdr:to>
    <xdr:sp macro="" textlink="">
      <xdr:nvSpPr>
        <xdr:cNvPr id="133" name="楕円 132"/>
        <xdr:cNvSpPr/>
      </xdr:nvSpPr>
      <xdr:spPr>
        <a:xfrm>
          <a:off x="8699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37338</xdr:rowOff>
    </xdr:from>
    <xdr:to>
      <xdr:col>50</xdr:col>
      <xdr:colOff>114300</xdr:colOff>
      <xdr:row>39</xdr:row>
      <xdr:rowOff>46482</xdr:rowOff>
    </xdr:to>
    <xdr:cxnSp macro="">
      <xdr:nvCxnSpPr>
        <xdr:cNvPr id="134" name="直線コネクタ 133"/>
        <xdr:cNvCxnSpPr/>
      </xdr:nvCxnSpPr>
      <xdr:spPr>
        <a:xfrm flipV="1">
          <a:off x="8750300" y="67238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167132</xdr:rowOff>
    </xdr:from>
    <xdr:to>
      <xdr:col>41</xdr:col>
      <xdr:colOff>101600</xdr:colOff>
      <xdr:row>39</xdr:row>
      <xdr:rowOff>97282</xdr:rowOff>
    </xdr:to>
    <xdr:sp macro="" textlink="">
      <xdr:nvSpPr>
        <xdr:cNvPr id="135" name="楕円 134"/>
        <xdr:cNvSpPr/>
      </xdr:nvSpPr>
      <xdr:spPr>
        <a:xfrm>
          <a:off x="7810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46482</xdr:rowOff>
    </xdr:from>
    <xdr:to>
      <xdr:col>45</xdr:col>
      <xdr:colOff>177800</xdr:colOff>
      <xdr:row>39</xdr:row>
      <xdr:rowOff>46482</xdr:rowOff>
    </xdr:to>
    <xdr:cxnSp macro="">
      <xdr:nvCxnSpPr>
        <xdr:cNvPr id="136" name="直線コネクタ 135"/>
        <xdr:cNvCxnSpPr/>
      </xdr:nvCxnSpPr>
      <xdr:spPr>
        <a:xfrm>
          <a:off x="7861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167132</xdr:rowOff>
    </xdr:from>
    <xdr:to>
      <xdr:col>36</xdr:col>
      <xdr:colOff>165100</xdr:colOff>
      <xdr:row>39</xdr:row>
      <xdr:rowOff>97282</xdr:rowOff>
    </xdr:to>
    <xdr:sp macro="" textlink="">
      <xdr:nvSpPr>
        <xdr:cNvPr id="137" name="楕円 136"/>
        <xdr:cNvSpPr/>
      </xdr:nvSpPr>
      <xdr:spPr>
        <a:xfrm>
          <a:off x="6921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46482</xdr:rowOff>
    </xdr:from>
    <xdr:to>
      <xdr:col>41</xdr:col>
      <xdr:colOff>50800</xdr:colOff>
      <xdr:row>39</xdr:row>
      <xdr:rowOff>46482</xdr:rowOff>
    </xdr:to>
    <xdr:cxnSp macro="">
      <xdr:nvCxnSpPr>
        <xdr:cNvPr id="138" name="直線コネクタ 137"/>
        <xdr:cNvCxnSpPr/>
      </xdr:nvCxnSpPr>
      <xdr:spPr>
        <a:xfrm>
          <a:off x="6972300" y="6733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79265</xdr:rowOff>
    </xdr:from>
    <xdr:ext cx="469744" cy="259045"/>
    <xdr:sp macro="" textlink="">
      <xdr:nvSpPr>
        <xdr:cNvPr id="143" name="n_1mainValue【図書館】&#10;一人当たり面積"/>
        <xdr:cNvSpPr txBox="1"/>
      </xdr:nvSpPr>
      <xdr:spPr>
        <a:xfrm>
          <a:off x="93917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88409</xdr:rowOff>
    </xdr:from>
    <xdr:ext cx="469744" cy="259045"/>
    <xdr:sp macro="" textlink="">
      <xdr:nvSpPr>
        <xdr:cNvPr id="144" name="n_2mainValue【図書館】&#10;一人当たり面積"/>
        <xdr:cNvSpPr txBox="1"/>
      </xdr:nvSpPr>
      <xdr:spPr>
        <a:xfrm>
          <a:off x="8515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88409</xdr:rowOff>
    </xdr:from>
    <xdr:ext cx="469744" cy="259045"/>
    <xdr:sp macro="" textlink="">
      <xdr:nvSpPr>
        <xdr:cNvPr id="145" name="n_3mainValue【図書館】&#10;一人当たり面積"/>
        <xdr:cNvSpPr txBox="1"/>
      </xdr:nvSpPr>
      <xdr:spPr>
        <a:xfrm>
          <a:off x="7626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88409</xdr:rowOff>
    </xdr:from>
    <xdr:ext cx="469744" cy="259045"/>
    <xdr:sp macro="" textlink="">
      <xdr:nvSpPr>
        <xdr:cNvPr id="146" name="n_4mainValue【図書館】&#10;一人当たり面積"/>
        <xdr:cNvSpPr txBox="1"/>
      </xdr:nvSpPr>
      <xdr:spPr>
        <a:xfrm>
          <a:off x="67374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87" name="楕円 186"/>
        <xdr:cNvSpPr/>
      </xdr:nvSpPr>
      <xdr:spPr>
        <a:xfrm>
          <a:off x="4584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88" name="【体育館・プール】&#10;有形固定資産減価償却率該当値テキスト"/>
        <xdr:cNvSpPr txBox="1"/>
      </xdr:nvSpPr>
      <xdr:spPr>
        <a:xfrm>
          <a:off x="4673600"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89" name="楕円 188"/>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142875</xdr:rowOff>
    </xdr:to>
    <xdr:cxnSp macro="">
      <xdr:nvCxnSpPr>
        <xdr:cNvPr id="190" name="直線コネクタ 189"/>
        <xdr:cNvCxnSpPr/>
      </xdr:nvCxnSpPr>
      <xdr:spPr>
        <a:xfrm>
          <a:off x="3797300" y="107403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27305</xdr:rowOff>
    </xdr:from>
    <xdr:to>
      <xdr:col>15</xdr:col>
      <xdr:colOff>101600</xdr:colOff>
      <xdr:row>62</xdr:row>
      <xdr:rowOff>128905</xdr:rowOff>
    </xdr:to>
    <xdr:sp macro="" textlink="">
      <xdr:nvSpPr>
        <xdr:cNvPr id="191" name="楕円 190"/>
        <xdr:cNvSpPr/>
      </xdr:nvSpPr>
      <xdr:spPr>
        <a:xfrm>
          <a:off x="2857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78105</xdr:rowOff>
    </xdr:from>
    <xdr:to>
      <xdr:col>19</xdr:col>
      <xdr:colOff>177800</xdr:colOff>
      <xdr:row>62</xdr:row>
      <xdr:rowOff>110490</xdr:rowOff>
    </xdr:to>
    <xdr:cxnSp macro="">
      <xdr:nvCxnSpPr>
        <xdr:cNvPr id="192" name="直線コネクタ 191"/>
        <xdr:cNvCxnSpPr/>
      </xdr:nvCxnSpPr>
      <xdr:spPr>
        <a:xfrm>
          <a:off x="2908300" y="107080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3" name="楕円 192"/>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62</xdr:row>
      <xdr:rowOff>78105</xdr:rowOff>
    </xdr:to>
    <xdr:cxnSp macro="">
      <xdr:nvCxnSpPr>
        <xdr:cNvPr id="194" name="直線コネクタ 193"/>
        <xdr:cNvCxnSpPr/>
      </xdr:nvCxnSpPr>
      <xdr:spPr>
        <a:xfrm>
          <a:off x="2019300" y="10382250"/>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5" name="楕円 194"/>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60</xdr:row>
      <xdr:rowOff>160020</xdr:rowOff>
    </xdr:to>
    <xdr:cxnSp macro="">
      <xdr:nvCxnSpPr>
        <xdr:cNvPr id="196" name="直線コネクタ 195"/>
        <xdr:cNvCxnSpPr/>
      </xdr:nvCxnSpPr>
      <xdr:spPr>
        <a:xfrm flipV="1">
          <a:off x="1130300" y="103822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152417</xdr:rowOff>
    </xdr:from>
    <xdr:ext cx="405111" cy="259045"/>
    <xdr:sp macro="" textlink="">
      <xdr:nvSpPr>
        <xdr:cNvPr id="201"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202" name="n_2mainValue【体育館・プー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203" name="n_3mainValue【体育館・プール】&#10;有形固定資産減価償却率"/>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4" name="n_4mainValue【体育館・プール】&#10;有形固定資産減価償却率"/>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4" name="楕円 243"/>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45" name="【体育館・プール】&#10;一人当たり面積該当値テキスト"/>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65024</xdr:rowOff>
    </xdr:from>
    <xdr:to>
      <xdr:col>50</xdr:col>
      <xdr:colOff>165100</xdr:colOff>
      <xdr:row>63</xdr:row>
      <xdr:rowOff>166624</xdr:rowOff>
    </xdr:to>
    <xdr:sp macro="" textlink="">
      <xdr:nvSpPr>
        <xdr:cNvPr id="246" name="楕円 245"/>
        <xdr:cNvSpPr/>
      </xdr:nvSpPr>
      <xdr:spPr>
        <a:xfrm>
          <a:off x="9588500" y="108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115824</xdr:rowOff>
    </xdr:to>
    <xdr:cxnSp macro="">
      <xdr:nvCxnSpPr>
        <xdr:cNvPr id="247" name="直線コネクタ 246"/>
        <xdr:cNvCxnSpPr/>
      </xdr:nvCxnSpPr>
      <xdr:spPr>
        <a:xfrm flipV="1">
          <a:off x="9639300" y="1091565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66548</xdr:rowOff>
    </xdr:from>
    <xdr:to>
      <xdr:col>46</xdr:col>
      <xdr:colOff>38100</xdr:colOff>
      <xdr:row>63</xdr:row>
      <xdr:rowOff>168148</xdr:rowOff>
    </xdr:to>
    <xdr:sp macro="" textlink="">
      <xdr:nvSpPr>
        <xdr:cNvPr id="248" name="楕円 247"/>
        <xdr:cNvSpPr/>
      </xdr:nvSpPr>
      <xdr:spPr>
        <a:xfrm>
          <a:off x="8699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115824</xdr:rowOff>
    </xdr:from>
    <xdr:to>
      <xdr:col>50</xdr:col>
      <xdr:colOff>114300</xdr:colOff>
      <xdr:row>63</xdr:row>
      <xdr:rowOff>117348</xdr:rowOff>
    </xdr:to>
    <xdr:cxnSp macro="">
      <xdr:nvCxnSpPr>
        <xdr:cNvPr id="249" name="直線コネクタ 248"/>
        <xdr:cNvCxnSpPr/>
      </xdr:nvCxnSpPr>
      <xdr:spPr>
        <a:xfrm flipV="1">
          <a:off x="8750300" y="109171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55880</xdr:rowOff>
    </xdr:from>
    <xdr:to>
      <xdr:col>41</xdr:col>
      <xdr:colOff>101600</xdr:colOff>
      <xdr:row>63</xdr:row>
      <xdr:rowOff>157480</xdr:rowOff>
    </xdr:to>
    <xdr:sp macro="" textlink="">
      <xdr:nvSpPr>
        <xdr:cNvPr id="250" name="楕円 249"/>
        <xdr:cNvSpPr/>
      </xdr:nvSpPr>
      <xdr:spPr>
        <a:xfrm>
          <a:off x="7810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106680</xdr:rowOff>
    </xdr:from>
    <xdr:to>
      <xdr:col>45</xdr:col>
      <xdr:colOff>177800</xdr:colOff>
      <xdr:row>63</xdr:row>
      <xdr:rowOff>117348</xdr:rowOff>
    </xdr:to>
    <xdr:cxnSp macro="">
      <xdr:nvCxnSpPr>
        <xdr:cNvPr id="251" name="直線コネクタ 250"/>
        <xdr:cNvCxnSpPr/>
      </xdr:nvCxnSpPr>
      <xdr:spPr>
        <a:xfrm>
          <a:off x="7861300" y="10908030"/>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56642</xdr:rowOff>
    </xdr:from>
    <xdr:to>
      <xdr:col>36</xdr:col>
      <xdr:colOff>165100</xdr:colOff>
      <xdr:row>63</xdr:row>
      <xdr:rowOff>158242</xdr:rowOff>
    </xdr:to>
    <xdr:sp macro="" textlink="">
      <xdr:nvSpPr>
        <xdr:cNvPr id="252" name="楕円 251"/>
        <xdr:cNvSpPr/>
      </xdr:nvSpPr>
      <xdr:spPr>
        <a:xfrm>
          <a:off x="6921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106680</xdr:rowOff>
    </xdr:from>
    <xdr:to>
      <xdr:col>41</xdr:col>
      <xdr:colOff>50800</xdr:colOff>
      <xdr:row>63</xdr:row>
      <xdr:rowOff>107442</xdr:rowOff>
    </xdr:to>
    <xdr:cxnSp macro="">
      <xdr:nvCxnSpPr>
        <xdr:cNvPr id="253" name="直線コネクタ 252"/>
        <xdr:cNvCxnSpPr/>
      </xdr:nvCxnSpPr>
      <xdr:spPr>
        <a:xfrm flipV="1">
          <a:off x="6972300" y="1090803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157751</xdr:rowOff>
    </xdr:from>
    <xdr:ext cx="469744" cy="259045"/>
    <xdr:sp macro="" textlink="">
      <xdr:nvSpPr>
        <xdr:cNvPr id="258" name="n_1mainValue【体育館・プール】&#10;一人当たり面積"/>
        <xdr:cNvSpPr txBox="1"/>
      </xdr:nvSpPr>
      <xdr:spPr>
        <a:xfrm>
          <a:off x="9391727" y="1095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159275</xdr:rowOff>
    </xdr:from>
    <xdr:ext cx="469744" cy="259045"/>
    <xdr:sp macro="" textlink="">
      <xdr:nvSpPr>
        <xdr:cNvPr id="259" name="n_2mainValue【体育館・プール】&#10;一人当たり面積"/>
        <xdr:cNvSpPr txBox="1"/>
      </xdr:nvSpPr>
      <xdr:spPr>
        <a:xfrm>
          <a:off x="8515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148607</xdr:rowOff>
    </xdr:from>
    <xdr:ext cx="469744" cy="259045"/>
    <xdr:sp macro="" textlink="">
      <xdr:nvSpPr>
        <xdr:cNvPr id="260" name="n_3mainValue【体育館・プール】&#10;一人当たり面積"/>
        <xdr:cNvSpPr txBox="1"/>
      </xdr:nvSpPr>
      <xdr:spPr>
        <a:xfrm>
          <a:off x="7626427" y="1094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149369</xdr:rowOff>
    </xdr:from>
    <xdr:ext cx="469744" cy="259045"/>
    <xdr:sp macro="" textlink="">
      <xdr:nvSpPr>
        <xdr:cNvPr id="261" name="n_4mainValue【体育館・プール】&#10;一人当たり面積"/>
        <xdr:cNvSpPr txBox="1"/>
      </xdr:nvSpPr>
      <xdr:spPr>
        <a:xfrm>
          <a:off x="6737427" y="1095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673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158750</xdr:rowOff>
    </xdr:from>
    <xdr:to>
      <xdr:col>24</xdr:col>
      <xdr:colOff>114300</xdr:colOff>
      <xdr:row>80</xdr:row>
      <xdr:rowOff>88900</xdr:rowOff>
    </xdr:to>
    <xdr:sp macro="" textlink="">
      <xdr:nvSpPr>
        <xdr:cNvPr id="302" name="楕円 301"/>
        <xdr:cNvSpPr/>
      </xdr:nvSpPr>
      <xdr:spPr>
        <a:xfrm>
          <a:off x="4584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10177</xdr:rowOff>
    </xdr:from>
    <xdr:ext cx="405111" cy="259045"/>
    <xdr:sp macro="" textlink="">
      <xdr:nvSpPr>
        <xdr:cNvPr id="303" name="【福祉施設】&#10;有形固定資産減価償却率該当値テキスト"/>
        <xdr:cNvSpPr txBox="1"/>
      </xdr:nvSpPr>
      <xdr:spPr>
        <a:xfrm>
          <a:off x="4673600"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122555</xdr:rowOff>
    </xdr:from>
    <xdr:to>
      <xdr:col>20</xdr:col>
      <xdr:colOff>38100</xdr:colOff>
      <xdr:row>80</xdr:row>
      <xdr:rowOff>52705</xdr:rowOff>
    </xdr:to>
    <xdr:sp macro="" textlink="">
      <xdr:nvSpPr>
        <xdr:cNvPr id="304" name="楕円 303"/>
        <xdr:cNvSpPr/>
      </xdr:nvSpPr>
      <xdr:spPr>
        <a:xfrm>
          <a:off x="3746500" y="136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1905</xdr:rowOff>
    </xdr:from>
    <xdr:to>
      <xdr:col>24</xdr:col>
      <xdr:colOff>63500</xdr:colOff>
      <xdr:row>80</xdr:row>
      <xdr:rowOff>38100</xdr:rowOff>
    </xdr:to>
    <xdr:cxnSp macro="">
      <xdr:nvCxnSpPr>
        <xdr:cNvPr id="305" name="直線コネクタ 304"/>
        <xdr:cNvCxnSpPr/>
      </xdr:nvCxnSpPr>
      <xdr:spPr>
        <a:xfrm>
          <a:off x="3797300" y="13717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82550</xdr:rowOff>
    </xdr:from>
    <xdr:to>
      <xdr:col>15</xdr:col>
      <xdr:colOff>101600</xdr:colOff>
      <xdr:row>80</xdr:row>
      <xdr:rowOff>12700</xdr:rowOff>
    </xdr:to>
    <xdr:sp macro="" textlink="">
      <xdr:nvSpPr>
        <xdr:cNvPr id="306" name="楕円 305"/>
        <xdr:cNvSpPr/>
      </xdr:nvSpPr>
      <xdr:spPr>
        <a:xfrm>
          <a:off x="2857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133350</xdr:rowOff>
    </xdr:from>
    <xdr:to>
      <xdr:col>19</xdr:col>
      <xdr:colOff>177800</xdr:colOff>
      <xdr:row>80</xdr:row>
      <xdr:rowOff>1905</xdr:rowOff>
    </xdr:to>
    <xdr:cxnSp macro="">
      <xdr:nvCxnSpPr>
        <xdr:cNvPr id="307" name="直線コネクタ 306"/>
        <xdr:cNvCxnSpPr/>
      </xdr:nvCxnSpPr>
      <xdr:spPr>
        <a:xfrm>
          <a:off x="2908300" y="136779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44450</xdr:rowOff>
    </xdr:from>
    <xdr:to>
      <xdr:col>10</xdr:col>
      <xdr:colOff>165100</xdr:colOff>
      <xdr:row>79</xdr:row>
      <xdr:rowOff>146050</xdr:rowOff>
    </xdr:to>
    <xdr:sp macro="" textlink="">
      <xdr:nvSpPr>
        <xdr:cNvPr id="308" name="楕円 307"/>
        <xdr:cNvSpPr/>
      </xdr:nvSpPr>
      <xdr:spPr>
        <a:xfrm>
          <a:off x="1968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95250</xdr:rowOff>
    </xdr:from>
    <xdr:to>
      <xdr:col>15</xdr:col>
      <xdr:colOff>50800</xdr:colOff>
      <xdr:row>79</xdr:row>
      <xdr:rowOff>133350</xdr:rowOff>
    </xdr:to>
    <xdr:cxnSp macro="">
      <xdr:nvCxnSpPr>
        <xdr:cNvPr id="309" name="直線コネクタ 308"/>
        <xdr:cNvCxnSpPr/>
      </xdr:nvCxnSpPr>
      <xdr:spPr>
        <a:xfrm>
          <a:off x="2019300" y="1363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310" name="楕円 309"/>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79</xdr:row>
      <xdr:rowOff>95250</xdr:rowOff>
    </xdr:to>
    <xdr:cxnSp macro="">
      <xdr:nvCxnSpPr>
        <xdr:cNvPr id="311" name="直線コネクタ 310"/>
        <xdr:cNvCxnSpPr/>
      </xdr:nvCxnSpPr>
      <xdr:spPr>
        <a:xfrm>
          <a:off x="11303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69232</xdr:rowOff>
    </xdr:from>
    <xdr:ext cx="405111" cy="259045"/>
    <xdr:sp macro="" textlink="">
      <xdr:nvSpPr>
        <xdr:cNvPr id="316" name="n_1mainValue【福祉施設】&#10;有形固定資産減価償却率"/>
        <xdr:cNvSpPr txBox="1"/>
      </xdr:nvSpPr>
      <xdr:spPr>
        <a:xfrm>
          <a:off x="358204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29227</xdr:rowOff>
    </xdr:from>
    <xdr:ext cx="405111" cy="259045"/>
    <xdr:sp macro="" textlink="">
      <xdr:nvSpPr>
        <xdr:cNvPr id="317" name="n_2mainValue【福祉施設】&#10;有形固定資産減価償却率"/>
        <xdr:cNvSpPr txBox="1"/>
      </xdr:nvSpPr>
      <xdr:spPr>
        <a:xfrm>
          <a:off x="2705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162577</xdr:rowOff>
    </xdr:from>
    <xdr:ext cx="405111" cy="259045"/>
    <xdr:sp macro="" textlink="">
      <xdr:nvSpPr>
        <xdr:cNvPr id="318" name="n_3mainValue【福祉施設】&#10;有形固定資産減価償却率"/>
        <xdr:cNvSpPr txBox="1"/>
      </xdr:nvSpPr>
      <xdr:spPr>
        <a:xfrm>
          <a:off x="1816744" y="1336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319" name="n_4mainValue【福祉施設】&#10;有形固定資産減価償却率"/>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157378</xdr:rowOff>
    </xdr:from>
    <xdr:to>
      <xdr:col>55</xdr:col>
      <xdr:colOff>50800</xdr:colOff>
      <xdr:row>86</xdr:row>
      <xdr:rowOff>87528</xdr:rowOff>
    </xdr:to>
    <xdr:sp macro="" textlink="">
      <xdr:nvSpPr>
        <xdr:cNvPr id="357" name="楕円 356"/>
        <xdr:cNvSpPr/>
      </xdr:nvSpPr>
      <xdr:spPr>
        <a:xfrm>
          <a:off x="104267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72305</xdr:rowOff>
    </xdr:from>
    <xdr:ext cx="469744" cy="259045"/>
    <xdr:sp macro="" textlink="">
      <xdr:nvSpPr>
        <xdr:cNvPr id="358" name="【福祉施設】&#10;一人当たり面積該当値テキスト"/>
        <xdr:cNvSpPr txBox="1"/>
      </xdr:nvSpPr>
      <xdr:spPr>
        <a:xfrm>
          <a:off x="10515600" y="1464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157378</xdr:rowOff>
    </xdr:from>
    <xdr:to>
      <xdr:col>50</xdr:col>
      <xdr:colOff>165100</xdr:colOff>
      <xdr:row>86</xdr:row>
      <xdr:rowOff>87528</xdr:rowOff>
    </xdr:to>
    <xdr:sp macro="" textlink="">
      <xdr:nvSpPr>
        <xdr:cNvPr id="359" name="楕円 358"/>
        <xdr:cNvSpPr/>
      </xdr:nvSpPr>
      <xdr:spPr>
        <a:xfrm>
          <a:off x="9588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36728</xdr:rowOff>
    </xdr:from>
    <xdr:to>
      <xdr:col>55</xdr:col>
      <xdr:colOff>0</xdr:colOff>
      <xdr:row>86</xdr:row>
      <xdr:rowOff>36728</xdr:rowOff>
    </xdr:to>
    <xdr:cxnSp macro="">
      <xdr:nvCxnSpPr>
        <xdr:cNvPr id="360" name="直線コネクタ 359"/>
        <xdr:cNvCxnSpPr/>
      </xdr:nvCxnSpPr>
      <xdr:spPr>
        <a:xfrm>
          <a:off x="9639300" y="14781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157378</xdr:rowOff>
    </xdr:from>
    <xdr:to>
      <xdr:col>46</xdr:col>
      <xdr:colOff>38100</xdr:colOff>
      <xdr:row>86</xdr:row>
      <xdr:rowOff>87528</xdr:rowOff>
    </xdr:to>
    <xdr:sp macro="" textlink="">
      <xdr:nvSpPr>
        <xdr:cNvPr id="361" name="楕円 360"/>
        <xdr:cNvSpPr/>
      </xdr:nvSpPr>
      <xdr:spPr>
        <a:xfrm>
          <a:off x="8699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36728</xdr:rowOff>
    </xdr:from>
    <xdr:to>
      <xdr:col>50</xdr:col>
      <xdr:colOff>114300</xdr:colOff>
      <xdr:row>86</xdr:row>
      <xdr:rowOff>36728</xdr:rowOff>
    </xdr:to>
    <xdr:cxnSp macro="">
      <xdr:nvCxnSpPr>
        <xdr:cNvPr id="362" name="直線コネクタ 361"/>
        <xdr:cNvCxnSpPr/>
      </xdr:nvCxnSpPr>
      <xdr:spPr>
        <a:xfrm>
          <a:off x="8750300" y="1478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157378</xdr:rowOff>
    </xdr:from>
    <xdr:to>
      <xdr:col>41</xdr:col>
      <xdr:colOff>101600</xdr:colOff>
      <xdr:row>86</xdr:row>
      <xdr:rowOff>87528</xdr:rowOff>
    </xdr:to>
    <xdr:sp macro="" textlink="">
      <xdr:nvSpPr>
        <xdr:cNvPr id="363" name="楕円 362"/>
        <xdr:cNvSpPr/>
      </xdr:nvSpPr>
      <xdr:spPr>
        <a:xfrm>
          <a:off x="7810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36728</xdr:rowOff>
    </xdr:from>
    <xdr:to>
      <xdr:col>45</xdr:col>
      <xdr:colOff>177800</xdr:colOff>
      <xdr:row>86</xdr:row>
      <xdr:rowOff>36728</xdr:rowOff>
    </xdr:to>
    <xdr:cxnSp macro="">
      <xdr:nvCxnSpPr>
        <xdr:cNvPr id="364" name="直線コネクタ 363"/>
        <xdr:cNvCxnSpPr/>
      </xdr:nvCxnSpPr>
      <xdr:spPr>
        <a:xfrm>
          <a:off x="7861300" y="1478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157378</xdr:rowOff>
    </xdr:from>
    <xdr:to>
      <xdr:col>36</xdr:col>
      <xdr:colOff>165100</xdr:colOff>
      <xdr:row>86</xdr:row>
      <xdr:rowOff>87528</xdr:rowOff>
    </xdr:to>
    <xdr:sp macro="" textlink="">
      <xdr:nvSpPr>
        <xdr:cNvPr id="365" name="楕円 364"/>
        <xdr:cNvSpPr/>
      </xdr:nvSpPr>
      <xdr:spPr>
        <a:xfrm>
          <a:off x="6921500" y="147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36728</xdr:rowOff>
    </xdr:from>
    <xdr:to>
      <xdr:col>41</xdr:col>
      <xdr:colOff>50800</xdr:colOff>
      <xdr:row>86</xdr:row>
      <xdr:rowOff>36728</xdr:rowOff>
    </xdr:to>
    <xdr:cxnSp macro="">
      <xdr:nvCxnSpPr>
        <xdr:cNvPr id="366" name="直線コネクタ 365"/>
        <xdr:cNvCxnSpPr/>
      </xdr:nvCxnSpPr>
      <xdr:spPr>
        <a:xfrm>
          <a:off x="6972300" y="1478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78655</xdr:rowOff>
    </xdr:from>
    <xdr:ext cx="469744" cy="259045"/>
    <xdr:sp macro="" textlink="">
      <xdr:nvSpPr>
        <xdr:cNvPr id="371" name="n_1mainValue【福祉施設】&#10;一人当たり面積"/>
        <xdr:cNvSpPr txBox="1"/>
      </xdr:nvSpPr>
      <xdr:spPr>
        <a:xfrm>
          <a:off x="93917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78655</xdr:rowOff>
    </xdr:from>
    <xdr:ext cx="469744" cy="259045"/>
    <xdr:sp macro="" textlink="">
      <xdr:nvSpPr>
        <xdr:cNvPr id="372" name="n_2mainValue【福祉施設】&#10;一人当たり面積"/>
        <xdr:cNvSpPr txBox="1"/>
      </xdr:nvSpPr>
      <xdr:spPr>
        <a:xfrm>
          <a:off x="85154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78655</xdr:rowOff>
    </xdr:from>
    <xdr:ext cx="469744" cy="259045"/>
    <xdr:sp macro="" textlink="">
      <xdr:nvSpPr>
        <xdr:cNvPr id="373" name="n_3mainValue【福祉施設】&#10;一人当たり面積"/>
        <xdr:cNvSpPr txBox="1"/>
      </xdr:nvSpPr>
      <xdr:spPr>
        <a:xfrm>
          <a:off x="76264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78655</xdr:rowOff>
    </xdr:from>
    <xdr:ext cx="469744" cy="259045"/>
    <xdr:sp macro="" textlink="">
      <xdr:nvSpPr>
        <xdr:cNvPr id="374" name="n_4mainValue【福祉施設】&#10;一人当たり面積"/>
        <xdr:cNvSpPr txBox="1"/>
      </xdr:nvSpPr>
      <xdr:spPr>
        <a:xfrm>
          <a:off x="6737427" y="148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6" name="楕円 415"/>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417" name="【市民会館】&#10;有形固定資産減価償却率該当値テキスト"/>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35198</xdr:rowOff>
    </xdr:from>
    <xdr:to>
      <xdr:col>20</xdr:col>
      <xdr:colOff>38100</xdr:colOff>
      <xdr:row>104</xdr:row>
      <xdr:rowOff>136798</xdr:rowOff>
    </xdr:to>
    <xdr:sp macro="" textlink="">
      <xdr:nvSpPr>
        <xdr:cNvPr id="418" name="楕円 417"/>
        <xdr:cNvSpPr/>
      </xdr:nvSpPr>
      <xdr:spPr>
        <a:xfrm>
          <a:off x="3746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85998</xdr:rowOff>
    </xdr:from>
    <xdr:to>
      <xdr:col>24</xdr:col>
      <xdr:colOff>63500</xdr:colOff>
      <xdr:row>104</xdr:row>
      <xdr:rowOff>121920</xdr:rowOff>
    </xdr:to>
    <xdr:cxnSp macro="">
      <xdr:nvCxnSpPr>
        <xdr:cNvPr id="419" name="直線コネクタ 418"/>
        <xdr:cNvCxnSpPr/>
      </xdr:nvCxnSpPr>
      <xdr:spPr>
        <a:xfrm>
          <a:off x="3797300" y="179167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20" name="楕円 419"/>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85998</xdr:rowOff>
    </xdr:to>
    <xdr:cxnSp macro="">
      <xdr:nvCxnSpPr>
        <xdr:cNvPr id="421" name="直線コネクタ 420"/>
        <xdr:cNvCxnSpPr/>
      </xdr:nvCxnSpPr>
      <xdr:spPr>
        <a:xfrm>
          <a:off x="2908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134801</xdr:rowOff>
    </xdr:from>
    <xdr:to>
      <xdr:col>10</xdr:col>
      <xdr:colOff>165100</xdr:colOff>
      <xdr:row>104</xdr:row>
      <xdr:rowOff>64951</xdr:rowOff>
    </xdr:to>
    <xdr:sp macro="" textlink="">
      <xdr:nvSpPr>
        <xdr:cNvPr id="422" name="楕円 421"/>
        <xdr:cNvSpPr/>
      </xdr:nvSpPr>
      <xdr:spPr>
        <a:xfrm>
          <a:off x="1968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14151</xdr:rowOff>
    </xdr:from>
    <xdr:to>
      <xdr:col>15</xdr:col>
      <xdr:colOff>50800</xdr:colOff>
      <xdr:row>104</xdr:row>
      <xdr:rowOff>50074</xdr:rowOff>
    </xdr:to>
    <xdr:cxnSp macro="">
      <xdr:nvCxnSpPr>
        <xdr:cNvPr id="423" name="直線コネクタ 422"/>
        <xdr:cNvCxnSpPr/>
      </xdr:nvCxnSpPr>
      <xdr:spPr>
        <a:xfrm>
          <a:off x="2019300" y="1784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98879</xdr:rowOff>
    </xdr:from>
    <xdr:to>
      <xdr:col>6</xdr:col>
      <xdr:colOff>38100</xdr:colOff>
      <xdr:row>104</xdr:row>
      <xdr:rowOff>29029</xdr:rowOff>
    </xdr:to>
    <xdr:sp macro="" textlink="">
      <xdr:nvSpPr>
        <xdr:cNvPr id="424" name="楕円 423"/>
        <xdr:cNvSpPr/>
      </xdr:nvSpPr>
      <xdr:spPr>
        <a:xfrm>
          <a:off x="1079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149679</xdr:rowOff>
    </xdr:from>
    <xdr:to>
      <xdr:col>10</xdr:col>
      <xdr:colOff>114300</xdr:colOff>
      <xdr:row>104</xdr:row>
      <xdr:rowOff>14151</xdr:rowOff>
    </xdr:to>
    <xdr:cxnSp macro="">
      <xdr:nvCxnSpPr>
        <xdr:cNvPr id="425" name="直線コネクタ 424"/>
        <xdr:cNvCxnSpPr/>
      </xdr:nvCxnSpPr>
      <xdr:spPr>
        <a:xfrm>
          <a:off x="1130300" y="1780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28"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29" name="n_4aveValue【市民会館】&#10;有形固定資産減価償却率"/>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153325</xdr:rowOff>
    </xdr:from>
    <xdr:ext cx="405111" cy="259045"/>
    <xdr:sp macro="" textlink="">
      <xdr:nvSpPr>
        <xdr:cNvPr id="430" name="n_1mainValue【市民会館】&#10;有形固定資産減価償却率"/>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431" name="n_2mainValue【市民会館】&#10;有形固定資産減価償却率"/>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81478</xdr:rowOff>
    </xdr:from>
    <xdr:ext cx="405111" cy="259045"/>
    <xdr:sp macro="" textlink="">
      <xdr:nvSpPr>
        <xdr:cNvPr id="432" name="n_3mainValue【市民会館】&#10;有形固定資産減価償却率"/>
        <xdr:cNvSpPr txBox="1"/>
      </xdr:nvSpPr>
      <xdr:spPr>
        <a:xfrm>
          <a:off x="1816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3" name="n_4main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126898</xdr:rowOff>
    </xdr:from>
    <xdr:to>
      <xdr:col>55</xdr:col>
      <xdr:colOff>50800</xdr:colOff>
      <xdr:row>108</xdr:row>
      <xdr:rowOff>57048</xdr:rowOff>
    </xdr:to>
    <xdr:sp macro="" textlink="">
      <xdr:nvSpPr>
        <xdr:cNvPr id="471" name="楕円 470"/>
        <xdr:cNvSpPr/>
      </xdr:nvSpPr>
      <xdr:spPr>
        <a:xfrm>
          <a:off x="10426700" y="18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10515600"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127812</xdr:rowOff>
    </xdr:from>
    <xdr:to>
      <xdr:col>50</xdr:col>
      <xdr:colOff>165100</xdr:colOff>
      <xdr:row>108</xdr:row>
      <xdr:rowOff>57962</xdr:rowOff>
    </xdr:to>
    <xdr:sp macro="" textlink="">
      <xdr:nvSpPr>
        <xdr:cNvPr id="473" name="楕円 472"/>
        <xdr:cNvSpPr/>
      </xdr:nvSpPr>
      <xdr:spPr>
        <a:xfrm>
          <a:off x="9588500" y="18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6248</xdr:rowOff>
    </xdr:from>
    <xdr:to>
      <xdr:col>55</xdr:col>
      <xdr:colOff>0</xdr:colOff>
      <xdr:row>108</xdr:row>
      <xdr:rowOff>7162</xdr:rowOff>
    </xdr:to>
    <xdr:cxnSp macro="">
      <xdr:nvCxnSpPr>
        <xdr:cNvPr id="474" name="直線コネクタ 473"/>
        <xdr:cNvCxnSpPr/>
      </xdr:nvCxnSpPr>
      <xdr:spPr>
        <a:xfrm flipV="1">
          <a:off x="9639300" y="1852284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128727</xdr:rowOff>
    </xdr:from>
    <xdr:to>
      <xdr:col>46</xdr:col>
      <xdr:colOff>38100</xdr:colOff>
      <xdr:row>108</xdr:row>
      <xdr:rowOff>58877</xdr:rowOff>
    </xdr:to>
    <xdr:sp macro="" textlink="">
      <xdr:nvSpPr>
        <xdr:cNvPr id="475" name="楕円 474"/>
        <xdr:cNvSpPr/>
      </xdr:nvSpPr>
      <xdr:spPr>
        <a:xfrm>
          <a:off x="8699500" y="1847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7162</xdr:rowOff>
    </xdr:from>
    <xdr:to>
      <xdr:col>50</xdr:col>
      <xdr:colOff>114300</xdr:colOff>
      <xdr:row>108</xdr:row>
      <xdr:rowOff>8077</xdr:rowOff>
    </xdr:to>
    <xdr:cxnSp macro="">
      <xdr:nvCxnSpPr>
        <xdr:cNvPr id="476" name="直線コネクタ 475"/>
        <xdr:cNvCxnSpPr/>
      </xdr:nvCxnSpPr>
      <xdr:spPr>
        <a:xfrm flipV="1">
          <a:off x="8750300" y="1852376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129184</xdr:rowOff>
    </xdr:from>
    <xdr:to>
      <xdr:col>41</xdr:col>
      <xdr:colOff>101600</xdr:colOff>
      <xdr:row>108</xdr:row>
      <xdr:rowOff>59334</xdr:rowOff>
    </xdr:to>
    <xdr:sp macro="" textlink="">
      <xdr:nvSpPr>
        <xdr:cNvPr id="477" name="楕円 476"/>
        <xdr:cNvSpPr/>
      </xdr:nvSpPr>
      <xdr:spPr>
        <a:xfrm>
          <a:off x="7810500" y="184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8077</xdr:rowOff>
    </xdr:from>
    <xdr:to>
      <xdr:col>45</xdr:col>
      <xdr:colOff>177800</xdr:colOff>
      <xdr:row>108</xdr:row>
      <xdr:rowOff>8534</xdr:rowOff>
    </xdr:to>
    <xdr:cxnSp macro="">
      <xdr:nvCxnSpPr>
        <xdr:cNvPr id="478" name="直線コネクタ 477"/>
        <xdr:cNvCxnSpPr/>
      </xdr:nvCxnSpPr>
      <xdr:spPr>
        <a:xfrm flipV="1">
          <a:off x="7861300" y="1852467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129642</xdr:rowOff>
    </xdr:from>
    <xdr:to>
      <xdr:col>36</xdr:col>
      <xdr:colOff>165100</xdr:colOff>
      <xdr:row>108</xdr:row>
      <xdr:rowOff>59792</xdr:rowOff>
    </xdr:to>
    <xdr:sp macro="" textlink="">
      <xdr:nvSpPr>
        <xdr:cNvPr id="479" name="楕円 478"/>
        <xdr:cNvSpPr/>
      </xdr:nvSpPr>
      <xdr:spPr>
        <a:xfrm>
          <a:off x="6921500" y="184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8534</xdr:rowOff>
    </xdr:from>
    <xdr:to>
      <xdr:col>41</xdr:col>
      <xdr:colOff>50800</xdr:colOff>
      <xdr:row>108</xdr:row>
      <xdr:rowOff>8992</xdr:rowOff>
    </xdr:to>
    <xdr:cxnSp macro="">
      <xdr:nvCxnSpPr>
        <xdr:cNvPr id="480" name="直線コネクタ 479"/>
        <xdr:cNvCxnSpPr/>
      </xdr:nvCxnSpPr>
      <xdr:spPr>
        <a:xfrm flipV="1">
          <a:off x="6972300" y="1852513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49089</xdr:rowOff>
    </xdr:from>
    <xdr:ext cx="469744" cy="259045"/>
    <xdr:sp macro="" textlink="">
      <xdr:nvSpPr>
        <xdr:cNvPr id="485" name="n_1mainValue【市民会館】&#10;一人当たり面積"/>
        <xdr:cNvSpPr txBox="1"/>
      </xdr:nvSpPr>
      <xdr:spPr>
        <a:xfrm>
          <a:off x="9391727" y="18565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50004</xdr:rowOff>
    </xdr:from>
    <xdr:ext cx="469744" cy="259045"/>
    <xdr:sp macro="" textlink="">
      <xdr:nvSpPr>
        <xdr:cNvPr id="486" name="n_2mainValue【市民会館】&#10;一人当たり面積"/>
        <xdr:cNvSpPr txBox="1"/>
      </xdr:nvSpPr>
      <xdr:spPr>
        <a:xfrm>
          <a:off x="8515427" y="1856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50461</xdr:rowOff>
    </xdr:from>
    <xdr:ext cx="469744" cy="259045"/>
    <xdr:sp macro="" textlink="">
      <xdr:nvSpPr>
        <xdr:cNvPr id="487" name="n_3mainValue【市民会館】&#10;一人当たり面積"/>
        <xdr:cNvSpPr txBox="1"/>
      </xdr:nvSpPr>
      <xdr:spPr>
        <a:xfrm>
          <a:off x="7626427" y="1856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50919</xdr:rowOff>
    </xdr:from>
    <xdr:ext cx="469744" cy="259045"/>
    <xdr:sp macro="" textlink="">
      <xdr:nvSpPr>
        <xdr:cNvPr id="488" name="n_4mainValue【市民会館】&#10;一人当たり面積"/>
        <xdr:cNvSpPr txBox="1"/>
      </xdr:nvSpPr>
      <xdr:spPr>
        <a:xfrm>
          <a:off x="6737427" y="185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7" name="テキスト ボックス 5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7" name="テキスト ボックス 5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0" name="直線コネクタ 529"/>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1" name="【保健センター・保健所】&#10;有形固定資産減価償却率最小値テキスト"/>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2" name="直線コネクタ 531"/>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3"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4" name="直線コネクタ 533"/>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535"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6" name="フローチャート: 判断 535"/>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37" name="フローチャート: 判断 536"/>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39" name="フローチャート: 判断 538"/>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0" name="フローチャート: 判断 539"/>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546" name="楕円 545"/>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547" name="【保健センター・保健所】&#10;有形固定資産減価償却率該当値テキスト"/>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48" name="楕円 547"/>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549" name="直線コネクタ 548"/>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550" name="楕円 549"/>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551" name="直線コネクタ 550"/>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52" name="楕円 551"/>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553" name="直線コネクタ 552"/>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30843</xdr:rowOff>
    </xdr:from>
    <xdr:to>
      <xdr:col>67</xdr:col>
      <xdr:colOff>101600</xdr:colOff>
      <xdr:row>58</xdr:row>
      <xdr:rowOff>132443</xdr:rowOff>
    </xdr:to>
    <xdr:sp macro="" textlink="">
      <xdr:nvSpPr>
        <xdr:cNvPr id="554" name="楕円 553"/>
        <xdr:cNvSpPr/>
      </xdr:nvSpPr>
      <xdr:spPr>
        <a:xfrm>
          <a:off x="1276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81643</xdr:rowOff>
    </xdr:from>
    <xdr:to>
      <xdr:col>71</xdr:col>
      <xdr:colOff>177800</xdr:colOff>
      <xdr:row>58</xdr:row>
      <xdr:rowOff>114300</xdr:rowOff>
    </xdr:to>
    <xdr:cxnSp macro="">
      <xdr:nvCxnSpPr>
        <xdr:cNvPr id="555" name="直線コネクタ 554"/>
        <xdr:cNvCxnSpPr/>
      </xdr:nvCxnSpPr>
      <xdr:spPr>
        <a:xfrm>
          <a:off x="12814300" y="1002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556"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保健センター・保健所】&#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558" name="n_3ave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59" name="n_4aveValue【保健センター・保健所】&#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60"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561" name="n_2mainValue【保健センター・保健所】&#10;有形固定資産減価償却率"/>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62" name="n_3mainValue【保健センター・保健所】&#10;有形固定資産減価償却率"/>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148970</xdr:rowOff>
    </xdr:from>
    <xdr:ext cx="405111" cy="259045"/>
    <xdr:sp macro="" textlink="">
      <xdr:nvSpPr>
        <xdr:cNvPr id="563" name="n_4mainValue【保健センター・保健所】&#10;有形固定資産減価償却率"/>
        <xdr:cNvSpPr txBox="1"/>
      </xdr:nvSpPr>
      <xdr:spPr>
        <a:xfrm>
          <a:off x="12611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87" name="直線コネクタ 586"/>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8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89" name="直線コネクタ 58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0" name="【保健センター・保健所】&#10;一人当たり面積最大値テキスト"/>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1" name="直線コネクタ 590"/>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2" name="【保健センター・保健所】&#10;一人当たり面積平均値テキスト"/>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3" name="フローチャート: 判断 592"/>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4" name="フローチャート: 判断 593"/>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5" name="フローチャート: 判断 594"/>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96" name="フローチャート: 判断 595"/>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597" name="フローチャート: 判断 596"/>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603" name="楕円 602"/>
        <xdr:cNvSpPr/>
      </xdr:nvSpPr>
      <xdr:spPr>
        <a:xfrm>
          <a:off x="22110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147337</xdr:rowOff>
    </xdr:from>
    <xdr:ext cx="469744" cy="259045"/>
    <xdr:sp macro="" textlink="">
      <xdr:nvSpPr>
        <xdr:cNvPr id="604" name="【保健センター・保健所】&#10;一人当たり面積該当値テキスト"/>
        <xdr:cNvSpPr txBox="1"/>
      </xdr:nvSpPr>
      <xdr:spPr>
        <a:xfrm>
          <a:off x="22199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605" name="楕円 604"/>
        <xdr:cNvSpPr/>
      </xdr:nvSpPr>
      <xdr:spPr>
        <a:xfrm>
          <a:off x="21272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7620</xdr:rowOff>
    </xdr:to>
    <xdr:cxnSp macro="">
      <xdr:nvCxnSpPr>
        <xdr:cNvPr id="606" name="直線コネクタ 605"/>
        <xdr:cNvCxnSpPr/>
      </xdr:nvCxnSpPr>
      <xdr:spPr>
        <a:xfrm flipV="1">
          <a:off x="21323300" y="106337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607" name="楕円 606"/>
        <xdr:cNvSpPr/>
      </xdr:nvSpPr>
      <xdr:spPr>
        <a:xfrm>
          <a:off x="2038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11430</xdr:rowOff>
    </xdr:to>
    <xdr:cxnSp macro="">
      <xdr:nvCxnSpPr>
        <xdr:cNvPr id="608" name="直線コネクタ 607"/>
        <xdr:cNvCxnSpPr/>
      </xdr:nvCxnSpPr>
      <xdr:spPr>
        <a:xfrm flipV="1">
          <a:off x="20434300" y="10637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9" name="楕円 608"/>
        <xdr:cNvSpPr/>
      </xdr:nvSpPr>
      <xdr:spPr>
        <a:xfrm>
          <a:off x="19494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xdr:rowOff>
    </xdr:from>
    <xdr:to>
      <xdr:col>107</xdr:col>
      <xdr:colOff>50800</xdr:colOff>
      <xdr:row>62</xdr:row>
      <xdr:rowOff>15240</xdr:rowOff>
    </xdr:to>
    <xdr:cxnSp macro="">
      <xdr:nvCxnSpPr>
        <xdr:cNvPr id="610" name="直線コネクタ 609"/>
        <xdr:cNvCxnSpPr/>
      </xdr:nvCxnSpPr>
      <xdr:spPr>
        <a:xfrm flipV="1">
          <a:off x="19545300" y="106413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139700</xdr:rowOff>
    </xdr:from>
    <xdr:to>
      <xdr:col>98</xdr:col>
      <xdr:colOff>38100</xdr:colOff>
      <xdr:row>62</xdr:row>
      <xdr:rowOff>69850</xdr:rowOff>
    </xdr:to>
    <xdr:sp macro="" textlink="">
      <xdr:nvSpPr>
        <xdr:cNvPr id="611" name="楕円 610"/>
        <xdr:cNvSpPr/>
      </xdr:nvSpPr>
      <xdr:spPr>
        <a:xfrm>
          <a:off x="18605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xdr:rowOff>
    </xdr:from>
    <xdr:to>
      <xdr:col>102</xdr:col>
      <xdr:colOff>114300</xdr:colOff>
      <xdr:row>62</xdr:row>
      <xdr:rowOff>19050</xdr:rowOff>
    </xdr:to>
    <xdr:cxnSp macro="">
      <xdr:nvCxnSpPr>
        <xdr:cNvPr id="612" name="直線コネクタ 611"/>
        <xdr:cNvCxnSpPr/>
      </xdr:nvCxnSpPr>
      <xdr:spPr>
        <a:xfrm flipV="1">
          <a:off x="18656300" y="1064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3" name="n_1aveValue【保健センター・保健所】&#10;一人当たり面積"/>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4" name="n_2aveValue【保健センター・保健所】&#10;一人当たり面積"/>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5" name="n_3aveValue【保健センター・保健所】&#10;一人当たり面積"/>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6" name="n_4ave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617" name="n_1main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78757</xdr:rowOff>
    </xdr:from>
    <xdr:ext cx="469744" cy="259045"/>
    <xdr:sp macro="" textlink="">
      <xdr:nvSpPr>
        <xdr:cNvPr id="618" name="n_2mainValue【保健センター・保健所】&#10;一人当たり面積"/>
        <xdr:cNvSpPr txBox="1"/>
      </xdr:nvSpPr>
      <xdr:spPr>
        <a:xfrm>
          <a:off x="20199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19" name="n_3mainValue【保健センター・保健所】&#10;一人当たり面積"/>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86377</xdr:rowOff>
    </xdr:from>
    <xdr:ext cx="469744" cy="259045"/>
    <xdr:sp macro="" textlink="">
      <xdr:nvSpPr>
        <xdr:cNvPr id="620" name="n_4mainValue【保健センター・保健所】&#10;一人当たり面積"/>
        <xdr:cNvSpPr txBox="1"/>
      </xdr:nvSpPr>
      <xdr:spPr>
        <a:xfrm>
          <a:off x="184214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5" name="直線コネクタ 644"/>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6"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47" name="直線コネクタ 646"/>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8"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9" name="直線コネクタ 648"/>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650"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1" name="フローチャート: 判断 650"/>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2" name="フローチャート: 判断 651"/>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3" name="フローチャート: 判断 652"/>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4" name="フローチャート: 判断 653"/>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5" name="フローチャート: 判断 654"/>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107314</xdr:rowOff>
    </xdr:from>
    <xdr:to>
      <xdr:col>85</xdr:col>
      <xdr:colOff>177800</xdr:colOff>
      <xdr:row>79</xdr:row>
      <xdr:rowOff>37464</xdr:rowOff>
    </xdr:to>
    <xdr:sp macro="" textlink="">
      <xdr:nvSpPr>
        <xdr:cNvPr id="661" name="楕円 660"/>
        <xdr:cNvSpPr/>
      </xdr:nvSpPr>
      <xdr:spPr>
        <a:xfrm>
          <a:off x="162687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130191</xdr:rowOff>
    </xdr:from>
    <xdr:ext cx="405111" cy="259045"/>
    <xdr:sp macro="" textlink="">
      <xdr:nvSpPr>
        <xdr:cNvPr id="662" name="【消防施設】&#10;有形固定資産減価償却率該当値テキスト"/>
        <xdr:cNvSpPr txBox="1"/>
      </xdr:nvSpPr>
      <xdr:spPr>
        <a:xfrm>
          <a:off x="16357600"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663" name="楕円 662"/>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158114</xdr:rowOff>
    </xdr:to>
    <xdr:cxnSp macro="">
      <xdr:nvCxnSpPr>
        <xdr:cNvPr id="664" name="直線コネクタ 663"/>
        <xdr:cNvCxnSpPr/>
      </xdr:nvCxnSpPr>
      <xdr:spPr>
        <a:xfrm>
          <a:off x="15481300" y="13479780"/>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4445</xdr:rowOff>
    </xdr:from>
    <xdr:to>
      <xdr:col>76</xdr:col>
      <xdr:colOff>165100</xdr:colOff>
      <xdr:row>78</xdr:row>
      <xdr:rowOff>106045</xdr:rowOff>
    </xdr:to>
    <xdr:sp macro="" textlink="">
      <xdr:nvSpPr>
        <xdr:cNvPr id="665" name="楕円 664"/>
        <xdr:cNvSpPr/>
      </xdr:nvSpPr>
      <xdr:spPr>
        <a:xfrm>
          <a:off x="14541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55245</xdr:rowOff>
    </xdr:from>
    <xdr:to>
      <xdr:col>81</xdr:col>
      <xdr:colOff>50800</xdr:colOff>
      <xdr:row>78</xdr:row>
      <xdr:rowOff>106680</xdr:rowOff>
    </xdr:to>
    <xdr:cxnSp macro="">
      <xdr:nvCxnSpPr>
        <xdr:cNvPr id="666" name="直線コネクタ 665"/>
        <xdr:cNvCxnSpPr/>
      </xdr:nvCxnSpPr>
      <xdr:spPr>
        <a:xfrm>
          <a:off x="14592300" y="134283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126364</xdr:rowOff>
    </xdr:from>
    <xdr:to>
      <xdr:col>72</xdr:col>
      <xdr:colOff>38100</xdr:colOff>
      <xdr:row>78</xdr:row>
      <xdr:rowOff>56514</xdr:rowOff>
    </xdr:to>
    <xdr:sp macro="" textlink="">
      <xdr:nvSpPr>
        <xdr:cNvPr id="667" name="楕円 666"/>
        <xdr:cNvSpPr/>
      </xdr:nvSpPr>
      <xdr:spPr>
        <a:xfrm>
          <a:off x="13652500" y="133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5714</xdr:rowOff>
    </xdr:from>
    <xdr:to>
      <xdr:col>76</xdr:col>
      <xdr:colOff>114300</xdr:colOff>
      <xdr:row>78</xdr:row>
      <xdr:rowOff>55245</xdr:rowOff>
    </xdr:to>
    <xdr:cxnSp macro="">
      <xdr:nvCxnSpPr>
        <xdr:cNvPr id="668" name="直線コネクタ 667"/>
        <xdr:cNvCxnSpPr/>
      </xdr:nvCxnSpPr>
      <xdr:spPr>
        <a:xfrm>
          <a:off x="13703300" y="133788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74930</xdr:rowOff>
    </xdr:from>
    <xdr:to>
      <xdr:col>67</xdr:col>
      <xdr:colOff>101600</xdr:colOff>
      <xdr:row>78</xdr:row>
      <xdr:rowOff>5080</xdr:rowOff>
    </xdr:to>
    <xdr:sp macro="" textlink="">
      <xdr:nvSpPr>
        <xdr:cNvPr id="669" name="楕円 668"/>
        <xdr:cNvSpPr/>
      </xdr:nvSpPr>
      <xdr:spPr>
        <a:xfrm>
          <a:off x="12763500" y="13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125730</xdr:rowOff>
    </xdr:from>
    <xdr:to>
      <xdr:col>71</xdr:col>
      <xdr:colOff>177800</xdr:colOff>
      <xdr:row>78</xdr:row>
      <xdr:rowOff>5714</xdr:rowOff>
    </xdr:to>
    <xdr:cxnSp macro="">
      <xdr:nvCxnSpPr>
        <xdr:cNvPr id="670" name="直線コネクタ 669"/>
        <xdr:cNvCxnSpPr/>
      </xdr:nvCxnSpPr>
      <xdr:spPr>
        <a:xfrm>
          <a:off x="12814300" y="133273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671"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672"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673"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4"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675" name="n_1mainValue【消防施設】&#10;有形固定資産減価償却率"/>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122572</xdr:rowOff>
    </xdr:from>
    <xdr:ext cx="405111" cy="259045"/>
    <xdr:sp macro="" textlink="">
      <xdr:nvSpPr>
        <xdr:cNvPr id="676" name="n_2mainValue【消防施設】&#10;有形固定資産減価償却率"/>
        <xdr:cNvSpPr txBox="1"/>
      </xdr:nvSpPr>
      <xdr:spPr>
        <a:xfrm>
          <a:off x="14389744" y="1315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73041</xdr:rowOff>
    </xdr:from>
    <xdr:ext cx="405111" cy="259045"/>
    <xdr:sp macro="" textlink="">
      <xdr:nvSpPr>
        <xdr:cNvPr id="677" name="n_3mainValue【消防施設】&#10;有形固定資産減価償却率"/>
        <xdr:cNvSpPr txBox="1"/>
      </xdr:nvSpPr>
      <xdr:spPr>
        <a:xfrm>
          <a:off x="13500744" y="1310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21607</xdr:rowOff>
    </xdr:from>
    <xdr:ext cx="405111" cy="259045"/>
    <xdr:sp macro="" textlink="">
      <xdr:nvSpPr>
        <xdr:cNvPr id="678" name="n_4mainValue【消防施設】&#10;有形固定資産減価償却率"/>
        <xdr:cNvSpPr txBox="1"/>
      </xdr:nvSpPr>
      <xdr:spPr>
        <a:xfrm>
          <a:off x="126117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9" name="直線コネクタ 68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0" name="テキスト ボックス 68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1" name="直線コネクタ 69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2" name="テキスト ボックス 69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3" name="直線コネクタ 69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4" name="テキスト ボックス 69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5" name="直線コネクタ 69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6" name="テキスト ボックス 69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7" name="直線コネクタ 69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8" name="テキスト ボックス 69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9" name="直線コネクタ 69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0" name="テキスト ボックス 69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4" name="直線コネクタ 703"/>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5"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6" name="直線コネクタ 705"/>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07"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08" name="直線コネクタ 707"/>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09"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0" name="フローチャート: 判断 709"/>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1" name="フローチャート: 判断 710"/>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2" name="フローチャート: 判断 711"/>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3" name="フローチャート: 判断 712"/>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4" name="フローチャート: 判断 713"/>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34108</xdr:rowOff>
    </xdr:from>
    <xdr:to>
      <xdr:col>116</xdr:col>
      <xdr:colOff>114300</xdr:colOff>
      <xdr:row>86</xdr:row>
      <xdr:rowOff>135708</xdr:rowOff>
    </xdr:to>
    <xdr:sp macro="" textlink="">
      <xdr:nvSpPr>
        <xdr:cNvPr id="720" name="楕円 719"/>
        <xdr:cNvSpPr/>
      </xdr:nvSpPr>
      <xdr:spPr>
        <a:xfrm>
          <a:off x="22110700" y="147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120485</xdr:rowOff>
    </xdr:from>
    <xdr:ext cx="469744" cy="259045"/>
    <xdr:sp macro="" textlink="">
      <xdr:nvSpPr>
        <xdr:cNvPr id="721" name="【消防施設】&#10;一人当たり面積該当値テキスト"/>
        <xdr:cNvSpPr txBox="1"/>
      </xdr:nvSpPr>
      <xdr:spPr>
        <a:xfrm>
          <a:off x="22199600" y="146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35198</xdr:rowOff>
    </xdr:from>
    <xdr:to>
      <xdr:col>112</xdr:col>
      <xdr:colOff>38100</xdr:colOff>
      <xdr:row>86</xdr:row>
      <xdr:rowOff>136798</xdr:rowOff>
    </xdr:to>
    <xdr:sp macro="" textlink="">
      <xdr:nvSpPr>
        <xdr:cNvPr id="722" name="楕円 721"/>
        <xdr:cNvSpPr/>
      </xdr:nvSpPr>
      <xdr:spPr>
        <a:xfrm>
          <a:off x="21272500" y="147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84908</xdr:rowOff>
    </xdr:from>
    <xdr:to>
      <xdr:col>116</xdr:col>
      <xdr:colOff>63500</xdr:colOff>
      <xdr:row>86</xdr:row>
      <xdr:rowOff>85998</xdr:rowOff>
    </xdr:to>
    <xdr:cxnSp macro="">
      <xdr:nvCxnSpPr>
        <xdr:cNvPr id="723" name="直線コネクタ 722"/>
        <xdr:cNvCxnSpPr/>
      </xdr:nvCxnSpPr>
      <xdr:spPr>
        <a:xfrm flipV="1">
          <a:off x="21323300" y="14829608"/>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36286</xdr:rowOff>
    </xdr:from>
    <xdr:to>
      <xdr:col>107</xdr:col>
      <xdr:colOff>101600</xdr:colOff>
      <xdr:row>86</xdr:row>
      <xdr:rowOff>137886</xdr:rowOff>
    </xdr:to>
    <xdr:sp macro="" textlink="">
      <xdr:nvSpPr>
        <xdr:cNvPr id="724" name="楕円 723"/>
        <xdr:cNvSpPr/>
      </xdr:nvSpPr>
      <xdr:spPr>
        <a:xfrm>
          <a:off x="20383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85998</xdr:rowOff>
    </xdr:from>
    <xdr:to>
      <xdr:col>111</xdr:col>
      <xdr:colOff>177800</xdr:colOff>
      <xdr:row>86</xdr:row>
      <xdr:rowOff>87086</xdr:rowOff>
    </xdr:to>
    <xdr:cxnSp macro="">
      <xdr:nvCxnSpPr>
        <xdr:cNvPr id="725" name="直線コネクタ 724"/>
        <xdr:cNvCxnSpPr/>
      </xdr:nvCxnSpPr>
      <xdr:spPr>
        <a:xfrm flipV="1">
          <a:off x="20434300" y="148306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37374</xdr:rowOff>
    </xdr:from>
    <xdr:to>
      <xdr:col>102</xdr:col>
      <xdr:colOff>165100</xdr:colOff>
      <xdr:row>86</xdr:row>
      <xdr:rowOff>138974</xdr:rowOff>
    </xdr:to>
    <xdr:sp macro="" textlink="">
      <xdr:nvSpPr>
        <xdr:cNvPr id="726" name="楕円 725"/>
        <xdr:cNvSpPr/>
      </xdr:nvSpPr>
      <xdr:spPr>
        <a:xfrm>
          <a:off x="19494500" y="147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87086</xdr:rowOff>
    </xdr:from>
    <xdr:to>
      <xdr:col>107</xdr:col>
      <xdr:colOff>50800</xdr:colOff>
      <xdr:row>86</xdr:row>
      <xdr:rowOff>88174</xdr:rowOff>
    </xdr:to>
    <xdr:cxnSp macro="">
      <xdr:nvCxnSpPr>
        <xdr:cNvPr id="727" name="直線コネクタ 726"/>
        <xdr:cNvCxnSpPr/>
      </xdr:nvCxnSpPr>
      <xdr:spPr>
        <a:xfrm flipV="1">
          <a:off x="19545300" y="148317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37374</xdr:rowOff>
    </xdr:from>
    <xdr:to>
      <xdr:col>98</xdr:col>
      <xdr:colOff>38100</xdr:colOff>
      <xdr:row>86</xdr:row>
      <xdr:rowOff>138974</xdr:rowOff>
    </xdr:to>
    <xdr:sp macro="" textlink="">
      <xdr:nvSpPr>
        <xdr:cNvPr id="728" name="楕円 727"/>
        <xdr:cNvSpPr/>
      </xdr:nvSpPr>
      <xdr:spPr>
        <a:xfrm>
          <a:off x="18605500" y="147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88174</xdr:rowOff>
    </xdr:from>
    <xdr:to>
      <xdr:col>102</xdr:col>
      <xdr:colOff>114300</xdr:colOff>
      <xdr:row>86</xdr:row>
      <xdr:rowOff>88174</xdr:rowOff>
    </xdr:to>
    <xdr:cxnSp macro="">
      <xdr:nvCxnSpPr>
        <xdr:cNvPr id="729" name="直線コネクタ 728"/>
        <xdr:cNvCxnSpPr/>
      </xdr:nvCxnSpPr>
      <xdr:spPr>
        <a:xfrm>
          <a:off x="18656300" y="148328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0"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1"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2"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3"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127925</xdr:rowOff>
    </xdr:from>
    <xdr:ext cx="469744" cy="259045"/>
    <xdr:sp macro="" textlink="">
      <xdr:nvSpPr>
        <xdr:cNvPr id="734" name="n_1mainValue【消防施設】&#10;一人当たり面積"/>
        <xdr:cNvSpPr txBox="1"/>
      </xdr:nvSpPr>
      <xdr:spPr>
        <a:xfrm>
          <a:off x="21075727" y="1487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129013</xdr:rowOff>
    </xdr:from>
    <xdr:ext cx="469744" cy="259045"/>
    <xdr:sp macro="" textlink="">
      <xdr:nvSpPr>
        <xdr:cNvPr id="735" name="n_2mainValue【消防施設】&#10;一人当たり面積"/>
        <xdr:cNvSpPr txBox="1"/>
      </xdr:nvSpPr>
      <xdr:spPr>
        <a:xfrm>
          <a:off x="20199427"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130101</xdr:rowOff>
    </xdr:from>
    <xdr:ext cx="469744" cy="259045"/>
    <xdr:sp macro="" textlink="">
      <xdr:nvSpPr>
        <xdr:cNvPr id="736" name="n_3mainValue【消防施設】&#10;一人当たり面積"/>
        <xdr:cNvSpPr txBox="1"/>
      </xdr:nvSpPr>
      <xdr:spPr>
        <a:xfrm>
          <a:off x="19310427" y="148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130101</xdr:rowOff>
    </xdr:from>
    <xdr:ext cx="469744" cy="259045"/>
    <xdr:sp macro="" textlink="">
      <xdr:nvSpPr>
        <xdr:cNvPr id="737" name="n_4mainValue【消防施設】&#10;一人当たり面積"/>
        <xdr:cNvSpPr txBox="1"/>
      </xdr:nvSpPr>
      <xdr:spPr>
        <a:xfrm>
          <a:off x="18421427" y="148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3" name="直線コネクタ 762"/>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4"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5" name="直線コネクタ 764"/>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6"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7" name="直線コネクタ 766"/>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68"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69" name="フローチャート: 判断 76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0" name="フローチャート: 判断 769"/>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1" name="フローチャート: 判断 77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2" name="フローチャート: 判断 7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3" name="フローチャート: 判断 772"/>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151130</xdr:rowOff>
    </xdr:from>
    <xdr:to>
      <xdr:col>85</xdr:col>
      <xdr:colOff>177800</xdr:colOff>
      <xdr:row>109</xdr:row>
      <xdr:rowOff>81280</xdr:rowOff>
    </xdr:to>
    <xdr:sp macro="" textlink="">
      <xdr:nvSpPr>
        <xdr:cNvPr id="779" name="楕円 778"/>
        <xdr:cNvSpPr/>
      </xdr:nvSpPr>
      <xdr:spPr>
        <a:xfrm>
          <a:off x="162687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66057</xdr:rowOff>
    </xdr:from>
    <xdr:ext cx="405111" cy="259045"/>
    <xdr:sp macro="" textlink="">
      <xdr:nvSpPr>
        <xdr:cNvPr id="780" name="【庁舎】&#10;有形固定資産減価償却率該当値テキスト"/>
        <xdr:cNvSpPr txBox="1"/>
      </xdr:nvSpPr>
      <xdr:spPr>
        <a:xfrm>
          <a:off x="16357600" y="185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149498</xdr:rowOff>
    </xdr:from>
    <xdr:to>
      <xdr:col>81</xdr:col>
      <xdr:colOff>101600</xdr:colOff>
      <xdr:row>109</xdr:row>
      <xdr:rowOff>79648</xdr:rowOff>
    </xdr:to>
    <xdr:sp macro="" textlink="">
      <xdr:nvSpPr>
        <xdr:cNvPr id="781" name="楕円 780"/>
        <xdr:cNvSpPr/>
      </xdr:nvSpPr>
      <xdr:spPr>
        <a:xfrm>
          <a:off x="15430500" y="186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28848</xdr:rowOff>
    </xdr:from>
    <xdr:to>
      <xdr:col>85</xdr:col>
      <xdr:colOff>127000</xdr:colOff>
      <xdr:row>109</xdr:row>
      <xdr:rowOff>30480</xdr:rowOff>
    </xdr:to>
    <xdr:cxnSp macro="">
      <xdr:nvCxnSpPr>
        <xdr:cNvPr id="782" name="直線コネクタ 781"/>
        <xdr:cNvCxnSpPr/>
      </xdr:nvCxnSpPr>
      <xdr:spPr>
        <a:xfrm>
          <a:off x="15481300" y="1871689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125005</xdr:rowOff>
    </xdr:from>
    <xdr:to>
      <xdr:col>76</xdr:col>
      <xdr:colOff>165100</xdr:colOff>
      <xdr:row>109</xdr:row>
      <xdr:rowOff>55155</xdr:rowOff>
    </xdr:to>
    <xdr:sp macro="" textlink="">
      <xdr:nvSpPr>
        <xdr:cNvPr id="783" name="楕円 782"/>
        <xdr:cNvSpPr/>
      </xdr:nvSpPr>
      <xdr:spPr>
        <a:xfrm>
          <a:off x="145415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4355</xdr:rowOff>
    </xdr:from>
    <xdr:to>
      <xdr:col>81</xdr:col>
      <xdr:colOff>50800</xdr:colOff>
      <xdr:row>109</xdr:row>
      <xdr:rowOff>28848</xdr:rowOff>
    </xdr:to>
    <xdr:cxnSp macro="">
      <xdr:nvCxnSpPr>
        <xdr:cNvPr id="784" name="直線コネクタ 783"/>
        <xdr:cNvCxnSpPr/>
      </xdr:nvCxnSpPr>
      <xdr:spPr>
        <a:xfrm>
          <a:off x="14592300" y="1869240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72752</xdr:rowOff>
    </xdr:from>
    <xdr:to>
      <xdr:col>72</xdr:col>
      <xdr:colOff>38100</xdr:colOff>
      <xdr:row>108</xdr:row>
      <xdr:rowOff>2902</xdr:rowOff>
    </xdr:to>
    <xdr:sp macro="" textlink="">
      <xdr:nvSpPr>
        <xdr:cNvPr id="785" name="楕円 784"/>
        <xdr:cNvSpPr/>
      </xdr:nvSpPr>
      <xdr:spPr>
        <a:xfrm>
          <a:off x="13652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123552</xdr:rowOff>
    </xdr:from>
    <xdr:to>
      <xdr:col>76</xdr:col>
      <xdr:colOff>114300</xdr:colOff>
      <xdr:row>109</xdr:row>
      <xdr:rowOff>4355</xdr:rowOff>
    </xdr:to>
    <xdr:cxnSp macro="">
      <xdr:nvCxnSpPr>
        <xdr:cNvPr id="786" name="直線コネクタ 785"/>
        <xdr:cNvCxnSpPr/>
      </xdr:nvCxnSpPr>
      <xdr:spPr>
        <a:xfrm>
          <a:off x="13703300" y="18468702"/>
          <a:ext cx="889000" cy="22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58057</xdr:rowOff>
    </xdr:from>
    <xdr:to>
      <xdr:col>67</xdr:col>
      <xdr:colOff>101600</xdr:colOff>
      <xdr:row>108</xdr:row>
      <xdr:rowOff>159657</xdr:rowOff>
    </xdr:to>
    <xdr:sp macro="" textlink="">
      <xdr:nvSpPr>
        <xdr:cNvPr id="787" name="楕円 786"/>
        <xdr:cNvSpPr/>
      </xdr:nvSpPr>
      <xdr:spPr>
        <a:xfrm>
          <a:off x="12763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123552</xdr:rowOff>
    </xdr:from>
    <xdr:to>
      <xdr:col>71</xdr:col>
      <xdr:colOff>177800</xdr:colOff>
      <xdr:row>108</xdr:row>
      <xdr:rowOff>108857</xdr:rowOff>
    </xdr:to>
    <xdr:cxnSp macro="">
      <xdr:nvCxnSpPr>
        <xdr:cNvPr id="788" name="直線コネクタ 787"/>
        <xdr:cNvCxnSpPr/>
      </xdr:nvCxnSpPr>
      <xdr:spPr>
        <a:xfrm flipV="1">
          <a:off x="12814300" y="18468702"/>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89"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0"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1"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92"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70775</xdr:rowOff>
    </xdr:from>
    <xdr:ext cx="405111" cy="259045"/>
    <xdr:sp macro="" textlink="">
      <xdr:nvSpPr>
        <xdr:cNvPr id="793" name="n_1mainValue【庁舎】&#10;有形固定資産減価償却率"/>
        <xdr:cNvSpPr txBox="1"/>
      </xdr:nvSpPr>
      <xdr:spPr>
        <a:xfrm>
          <a:off x="15266044" y="1875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46282</xdr:rowOff>
    </xdr:from>
    <xdr:ext cx="405111" cy="259045"/>
    <xdr:sp macro="" textlink="">
      <xdr:nvSpPr>
        <xdr:cNvPr id="794" name="n_2mainValue【庁舎】&#10;有形固定資産減価償却率"/>
        <xdr:cNvSpPr txBox="1"/>
      </xdr:nvSpPr>
      <xdr:spPr>
        <a:xfrm>
          <a:off x="14389744" y="1873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165479</xdr:rowOff>
    </xdr:from>
    <xdr:ext cx="405111" cy="259045"/>
    <xdr:sp macro="" textlink="">
      <xdr:nvSpPr>
        <xdr:cNvPr id="795" name="n_3mainValue【庁舎】&#10;有形固定資産減価償却率"/>
        <xdr:cNvSpPr txBox="1"/>
      </xdr:nvSpPr>
      <xdr:spPr>
        <a:xfrm>
          <a:off x="13500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150784</xdr:rowOff>
    </xdr:from>
    <xdr:ext cx="405111" cy="259045"/>
    <xdr:sp macro="" textlink="">
      <xdr:nvSpPr>
        <xdr:cNvPr id="796" name="n_4mainValue【庁舎】&#10;有形固定資産減価償却率"/>
        <xdr:cNvSpPr txBox="1"/>
      </xdr:nvSpPr>
      <xdr:spPr>
        <a:xfrm>
          <a:off x="12611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0" name="直線コネクタ 819"/>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1"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2" name="直線コネクタ 821"/>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3"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4" name="直線コネクタ 823"/>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5"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6" name="フローチャート: 判断 825"/>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27" name="フローチャート: 判断 826"/>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28" name="フローチャート: 判断 827"/>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29" name="フローチャート: 判断 828"/>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0" name="フローチャート: 判断 829"/>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152654</xdr:rowOff>
    </xdr:from>
    <xdr:to>
      <xdr:col>116</xdr:col>
      <xdr:colOff>114300</xdr:colOff>
      <xdr:row>108</xdr:row>
      <xdr:rowOff>82804</xdr:rowOff>
    </xdr:to>
    <xdr:sp macro="" textlink="">
      <xdr:nvSpPr>
        <xdr:cNvPr id="836" name="楕円 835"/>
        <xdr:cNvSpPr/>
      </xdr:nvSpPr>
      <xdr:spPr>
        <a:xfrm>
          <a:off x="22110700" y="184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67581</xdr:rowOff>
    </xdr:from>
    <xdr:ext cx="469744" cy="259045"/>
    <xdr:sp macro="" textlink="">
      <xdr:nvSpPr>
        <xdr:cNvPr id="837" name="【庁舎】&#10;一人当たり面積該当値テキスト"/>
        <xdr:cNvSpPr txBox="1"/>
      </xdr:nvSpPr>
      <xdr:spPr>
        <a:xfrm>
          <a:off x="22199600" y="184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153415</xdr:rowOff>
    </xdr:from>
    <xdr:to>
      <xdr:col>112</xdr:col>
      <xdr:colOff>38100</xdr:colOff>
      <xdr:row>108</xdr:row>
      <xdr:rowOff>83565</xdr:rowOff>
    </xdr:to>
    <xdr:sp macro="" textlink="">
      <xdr:nvSpPr>
        <xdr:cNvPr id="838" name="楕円 837"/>
        <xdr:cNvSpPr/>
      </xdr:nvSpPr>
      <xdr:spPr>
        <a:xfrm>
          <a:off x="21272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32004</xdr:rowOff>
    </xdr:from>
    <xdr:to>
      <xdr:col>116</xdr:col>
      <xdr:colOff>63500</xdr:colOff>
      <xdr:row>108</xdr:row>
      <xdr:rowOff>32765</xdr:rowOff>
    </xdr:to>
    <xdr:cxnSp macro="">
      <xdr:nvCxnSpPr>
        <xdr:cNvPr id="839" name="直線コネクタ 838"/>
        <xdr:cNvCxnSpPr/>
      </xdr:nvCxnSpPr>
      <xdr:spPr>
        <a:xfrm flipV="1">
          <a:off x="21323300" y="185486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146558</xdr:rowOff>
    </xdr:from>
    <xdr:to>
      <xdr:col>107</xdr:col>
      <xdr:colOff>101600</xdr:colOff>
      <xdr:row>108</xdr:row>
      <xdr:rowOff>76708</xdr:rowOff>
    </xdr:to>
    <xdr:sp macro="" textlink="">
      <xdr:nvSpPr>
        <xdr:cNvPr id="840" name="楕円 839"/>
        <xdr:cNvSpPr/>
      </xdr:nvSpPr>
      <xdr:spPr>
        <a:xfrm>
          <a:off x="20383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25908</xdr:rowOff>
    </xdr:from>
    <xdr:to>
      <xdr:col>111</xdr:col>
      <xdr:colOff>177800</xdr:colOff>
      <xdr:row>108</xdr:row>
      <xdr:rowOff>32765</xdr:rowOff>
    </xdr:to>
    <xdr:cxnSp macro="">
      <xdr:nvCxnSpPr>
        <xdr:cNvPr id="841" name="直線コネクタ 840"/>
        <xdr:cNvCxnSpPr/>
      </xdr:nvCxnSpPr>
      <xdr:spPr>
        <a:xfrm>
          <a:off x="20434300" y="1854250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146558</xdr:rowOff>
    </xdr:from>
    <xdr:to>
      <xdr:col>102</xdr:col>
      <xdr:colOff>165100</xdr:colOff>
      <xdr:row>108</xdr:row>
      <xdr:rowOff>76708</xdr:rowOff>
    </xdr:to>
    <xdr:sp macro="" textlink="">
      <xdr:nvSpPr>
        <xdr:cNvPr id="842" name="楕円 841"/>
        <xdr:cNvSpPr/>
      </xdr:nvSpPr>
      <xdr:spPr>
        <a:xfrm>
          <a:off x="194945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25908</xdr:rowOff>
    </xdr:from>
    <xdr:to>
      <xdr:col>107</xdr:col>
      <xdr:colOff>50800</xdr:colOff>
      <xdr:row>108</xdr:row>
      <xdr:rowOff>25908</xdr:rowOff>
    </xdr:to>
    <xdr:cxnSp macro="">
      <xdr:nvCxnSpPr>
        <xdr:cNvPr id="843" name="直線コネクタ 842"/>
        <xdr:cNvCxnSpPr/>
      </xdr:nvCxnSpPr>
      <xdr:spPr>
        <a:xfrm>
          <a:off x="19545300" y="1854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44" name="楕円 843"/>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22861</xdr:rowOff>
    </xdr:from>
    <xdr:to>
      <xdr:col>102</xdr:col>
      <xdr:colOff>114300</xdr:colOff>
      <xdr:row>108</xdr:row>
      <xdr:rowOff>25908</xdr:rowOff>
    </xdr:to>
    <xdr:cxnSp macro="">
      <xdr:nvCxnSpPr>
        <xdr:cNvPr id="845" name="直線コネクタ 844"/>
        <xdr:cNvCxnSpPr/>
      </xdr:nvCxnSpPr>
      <xdr:spPr>
        <a:xfrm>
          <a:off x="18656300" y="1853946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46"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47"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48"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49"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74692</xdr:rowOff>
    </xdr:from>
    <xdr:ext cx="469744" cy="259045"/>
    <xdr:sp macro="" textlink="">
      <xdr:nvSpPr>
        <xdr:cNvPr id="850" name="n_1mainValue【庁舎】&#10;一人当たり面積"/>
        <xdr:cNvSpPr txBox="1"/>
      </xdr:nvSpPr>
      <xdr:spPr>
        <a:xfrm>
          <a:off x="21075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67835</xdr:rowOff>
    </xdr:from>
    <xdr:ext cx="469744" cy="259045"/>
    <xdr:sp macro="" textlink="">
      <xdr:nvSpPr>
        <xdr:cNvPr id="851" name="n_2mainValue【庁舎】&#10;一人当たり面積"/>
        <xdr:cNvSpPr txBox="1"/>
      </xdr:nvSpPr>
      <xdr:spPr>
        <a:xfrm>
          <a:off x="20199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67835</xdr:rowOff>
    </xdr:from>
    <xdr:ext cx="469744" cy="259045"/>
    <xdr:sp macro="" textlink="">
      <xdr:nvSpPr>
        <xdr:cNvPr id="852" name="n_3mainValue【庁舎】&#10;一人当たり面積"/>
        <xdr:cNvSpPr txBox="1"/>
      </xdr:nvSpPr>
      <xdr:spPr>
        <a:xfrm>
          <a:off x="19310427" y="1858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53" name="n_4mainValue【庁舎】&#10;一人当たり面積"/>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図書館については、有形固定資産減価償却率が</a:t>
          </a:r>
          <a:r>
            <a:rPr kumimoji="1" lang="en-US" altLang="ja-JP" sz="1100">
              <a:solidFill>
                <a:schemeClr val="tx1"/>
              </a:solidFill>
              <a:effectLst/>
              <a:latin typeface="+mn-lt"/>
              <a:ea typeface="+mn-ea"/>
              <a:cs typeface="+mn-cs"/>
            </a:rPr>
            <a:t>99.0</a:t>
          </a:r>
          <a:r>
            <a:rPr kumimoji="1" lang="ja-JP" altLang="ja-JP" sz="1100">
              <a:solidFill>
                <a:schemeClr val="tx1"/>
              </a:solidFill>
              <a:effectLst/>
              <a:latin typeface="+mn-lt"/>
              <a:ea typeface="+mn-ea"/>
              <a:cs typeface="+mn-cs"/>
            </a:rPr>
            <a:t>％となっており、類似団体内平均値と比べ</a:t>
          </a:r>
          <a:r>
            <a:rPr kumimoji="1" lang="en-US" altLang="ja-JP" sz="1100">
              <a:solidFill>
                <a:schemeClr val="tx1"/>
              </a:solidFill>
              <a:effectLst/>
              <a:latin typeface="+mn-lt"/>
              <a:ea typeface="+mn-ea"/>
              <a:cs typeface="+mn-cs"/>
            </a:rPr>
            <a:t>48.7</a:t>
          </a:r>
          <a:r>
            <a:rPr kumimoji="1" lang="ja-JP" altLang="ja-JP" sz="1100">
              <a:solidFill>
                <a:schemeClr val="tx1"/>
              </a:solidFill>
              <a:effectLst/>
              <a:latin typeface="+mn-lt"/>
              <a:ea typeface="+mn-ea"/>
              <a:cs typeface="+mn-cs"/>
            </a:rPr>
            <a:t>ポイント高い数値となっている。これは、市内で唯一の市立図書館を有するまちづくり交流センターが建設から</a:t>
          </a:r>
          <a:r>
            <a:rPr kumimoji="1" lang="en-US" altLang="ja-JP" sz="1100">
              <a:solidFill>
                <a:schemeClr val="tx1"/>
              </a:solidFill>
              <a:effectLst/>
              <a:latin typeface="+mn-lt"/>
              <a:ea typeface="+mn-ea"/>
              <a:cs typeface="+mn-cs"/>
            </a:rPr>
            <a:t>40</a:t>
          </a:r>
          <a:r>
            <a:rPr kumimoji="1" lang="ja-JP" altLang="ja-JP" sz="1100">
              <a:solidFill>
                <a:schemeClr val="tx1"/>
              </a:solidFill>
              <a:effectLst/>
              <a:latin typeface="+mn-lt"/>
              <a:ea typeface="+mn-ea"/>
              <a:cs typeface="+mn-cs"/>
            </a:rPr>
            <a:t>年以上を経過していることから、類似団体と比べ高い数値となっていると思われる。庁舎については、有形固定資産減価償却率が</a:t>
          </a:r>
          <a:r>
            <a:rPr kumimoji="1" lang="en-US" altLang="ja-JP" sz="1100">
              <a:solidFill>
                <a:schemeClr val="tx1"/>
              </a:solidFill>
              <a:effectLst/>
              <a:latin typeface="+mn-lt"/>
              <a:ea typeface="+mn-ea"/>
              <a:cs typeface="+mn-cs"/>
            </a:rPr>
            <a:t>99.7</a:t>
          </a:r>
          <a:r>
            <a:rPr kumimoji="1" lang="ja-JP" altLang="ja-JP" sz="1100">
              <a:solidFill>
                <a:schemeClr val="tx1"/>
              </a:solidFill>
              <a:effectLst/>
              <a:latin typeface="+mn-lt"/>
              <a:ea typeface="+mn-ea"/>
              <a:cs typeface="+mn-cs"/>
            </a:rPr>
            <a:t>％となっており、類似団体内平均値と比べて</a:t>
          </a:r>
          <a:r>
            <a:rPr kumimoji="1" lang="en-US" altLang="ja-JP" sz="1100">
              <a:solidFill>
                <a:schemeClr val="tx1"/>
              </a:solidFill>
              <a:effectLst/>
              <a:latin typeface="+mn-lt"/>
              <a:ea typeface="+mn-ea"/>
              <a:cs typeface="+mn-cs"/>
            </a:rPr>
            <a:t>47.1</a:t>
          </a:r>
          <a:r>
            <a:rPr kumimoji="1" lang="ja-JP" altLang="ja-JP" sz="1100">
              <a:solidFill>
                <a:schemeClr val="tx1"/>
              </a:solidFill>
              <a:effectLst/>
              <a:latin typeface="+mn-lt"/>
              <a:ea typeface="+mn-ea"/>
              <a:cs typeface="+mn-cs"/>
            </a:rPr>
            <a:t>ポイント高い数値となっており、また一人当たりの面積も</a:t>
          </a:r>
          <a:r>
            <a:rPr kumimoji="1" lang="en-US" altLang="ja-JP" sz="1100">
              <a:solidFill>
                <a:schemeClr val="tx1"/>
              </a:solidFill>
              <a:effectLst/>
              <a:latin typeface="+mn-lt"/>
              <a:ea typeface="+mn-ea"/>
              <a:cs typeface="+mn-cs"/>
            </a:rPr>
            <a:t>0.158</a:t>
          </a:r>
          <a:r>
            <a:rPr kumimoji="1" lang="ja-JP" altLang="ja-JP" sz="1100">
              <a:solidFill>
                <a:schemeClr val="tx1"/>
              </a:solidFill>
              <a:effectLst/>
              <a:latin typeface="+mn-lt"/>
              <a:ea typeface="+mn-ea"/>
              <a:cs typeface="+mn-cs"/>
            </a:rPr>
            <a:t>ポイント類似団体内平均を若干下回っている。これは、市役所庁舎が建築から</a:t>
          </a:r>
          <a:r>
            <a:rPr kumimoji="1" lang="en-US" altLang="ja-JP" sz="1100">
              <a:solidFill>
                <a:schemeClr val="tx1"/>
              </a:solidFill>
              <a:effectLst/>
              <a:latin typeface="+mn-lt"/>
              <a:ea typeface="+mn-ea"/>
              <a:cs typeface="+mn-cs"/>
            </a:rPr>
            <a:t>50</a:t>
          </a:r>
          <a:r>
            <a:rPr kumimoji="1" lang="ja-JP" altLang="ja-JP" sz="1100">
              <a:solidFill>
                <a:schemeClr val="tx1"/>
              </a:solidFill>
              <a:effectLst/>
              <a:latin typeface="+mn-lt"/>
              <a:ea typeface="+mn-ea"/>
              <a:cs typeface="+mn-cs"/>
            </a:rPr>
            <a:t>年以上経過し、施設の老朽化が進んでいることが大きな要因として考えられ、一人当たりの面積については、人口は減少傾向にあるものの類似団体の庁舎と比べ、施設の面積自体が大きくないと思われることが要因であると考える。ただし、人口が減少傾向にあるため、数値（１人当たりの面積）は増加していくものと思われる。消防</a:t>
          </a:r>
          <a:r>
            <a:rPr kumimoji="1" lang="ja-JP" altLang="en-US" sz="1100">
              <a:solidFill>
                <a:schemeClr val="tx1"/>
              </a:solidFill>
              <a:effectLst/>
              <a:latin typeface="+mn-lt"/>
              <a:ea typeface="+mn-ea"/>
              <a:cs typeface="+mn-cs"/>
            </a:rPr>
            <a:t>施設</a:t>
          </a:r>
          <a:r>
            <a:rPr kumimoji="1" lang="ja-JP" altLang="ja-JP" sz="1100">
              <a:solidFill>
                <a:schemeClr val="tx1"/>
              </a:solidFill>
              <a:effectLst/>
              <a:latin typeface="+mn-lt"/>
              <a:ea typeface="+mn-ea"/>
              <a:cs typeface="+mn-cs"/>
            </a:rPr>
            <a:t>については、有形固定減価償却率が</a:t>
          </a:r>
          <a:r>
            <a:rPr kumimoji="1" lang="en-US" altLang="ja-JP" sz="1100">
              <a:solidFill>
                <a:schemeClr val="tx1"/>
              </a:solidFill>
              <a:effectLst/>
              <a:latin typeface="+mn-lt"/>
              <a:ea typeface="+mn-ea"/>
              <a:cs typeface="+mn-cs"/>
            </a:rPr>
            <a:t>30.3</a:t>
          </a:r>
          <a:r>
            <a:rPr kumimoji="1" lang="ja-JP" altLang="ja-JP" sz="1100">
              <a:solidFill>
                <a:schemeClr val="tx1"/>
              </a:solidFill>
              <a:effectLst/>
              <a:latin typeface="+mn-lt"/>
              <a:ea typeface="+mn-ea"/>
              <a:cs typeface="+mn-cs"/>
            </a:rPr>
            <a:t>％となっており、類似団体内平均値と比較して</a:t>
          </a:r>
          <a:r>
            <a:rPr kumimoji="1" lang="en-US" altLang="ja-JP" sz="1100">
              <a:solidFill>
                <a:schemeClr val="tx1"/>
              </a:solidFill>
              <a:effectLst/>
              <a:latin typeface="+mn-lt"/>
              <a:ea typeface="+mn-ea"/>
              <a:cs typeface="+mn-cs"/>
            </a:rPr>
            <a:t>29.1</a:t>
          </a:r>
          <a:r>
            <a:rPr kumimoji="1" lang="ja-JP" altLang="ja-JP" sz="1100">
              <a:solidFill>
                <a:schemeClr val="tx1"/>
              </a:solidFill>
              <a:effectLst/>
              <a:latin typeface="+mn-lt"/>
              <a:ea typeface="+mn-ea"/>
              <a:cs typeface="+mn-cs"/>
            </a:rPr>
            <a:t>ポイント下回っている。これは、平成</a:t>
          </a: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年度に新庁舎へ建て替えを行ったことによるものであると考えられる。有形固定資産減価償却率については、庁舎、図書館及び体育館・プールについては類似団体内平均を大きく上回り、庁舎及び図書館については有形固定資産減価償却率</a:t>
          </a:r>
          <a:r>
            <a:rPr kumimoji="1" lang="en-US" altLang="ja-JP" sz="1100">
              <a:solidFill>
                <a:schemeClr val="tx1"/>
              </a:solidFill>
              <a:effectLst/>
              <a:latin typeface="+mn-lt"/>
              <a:ea typeface="+mn-ea"/>
              <a:cs typeface="+mn-cs"/>
            </a:rPr>
            <a:t>90</a:t>
          </a:r>
          <a:r>
            <a:rPr kumimoji="1" lang="ja-JP" altLang="ja-JP" sz="1100">
              <a:solidFill>
                <a:schemeClr val="tx1"/>
              </a:solidFill>
              <a:effectLst/>
              <a:latin typeface="+mn-lt"/>
              <a:ea typeface="+mn-ea"/>
              <a:cs typeface="+mn-cs"/>
            </a:rPr>
            <a:t>％台となっている。施設の老朽化が進んでおり、令和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年度策定の個別施設計画、令和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年度更新</a:t>
          </a:r>
          <a:r>
            <a:rPr kumimoji="1" lang="ja-JP" altLang="en-US" sz="1100">
              <a:solidFill>
                <a:schemeClr val="tx1"/>
              </a:solidFill>
              <a:effectLst/>
              <a:latin typeface="+mn-lt"/>
              <a:ea typeface="+mn-ea"/>
              <a:cs typeface="+mn-cs"/>
            </a:rPr>
            <a:t>を行った</a:t>
          </a:r>
          <a:r>
            <a:rPr kumimoji="1" lang="ja-JP" altLang="ja-JP" sz="1100">
              <a:solidFill>
                <a:schemeClr val="tx1"/>
              </a:solidFill>
              <a:effectLst/>
              <a:latin typeface="+mn-lt"/>
              <a:ea typeface="+mn-ea"/>
              <a:cs typeface="+mn-cs"/>
            </a:rPr>
            <a:t>公共施設等総合管理計画を踏まえ、建て替え・長寿命化を含めた大規模改修</a:t>
          </a:r>
          <a:r>
            <a:rPr kumimoji="1" lang="ja-JP" altLang="en-US" sz="1100">
              <a:solidFill>
                <a:schemeClr val="tx1"/>
              </a:solidFill>
              <a:effectLst/>
              <a:latin typeface="+mn-lt"/>
              <a:ea typeface="+mn-ea"/>
              <a:cs typeface="+mn-cs"/>
            </a:rPr>
            <a:t>・除却等</a:t>
          </a:r>
          <a:r>
            <a:rPr kumimoji="1" lang="ja-JP" altLang="ja-JP" sz="1100">
              <a:solidFill>
                <a:schemeClr val="tx1"/>
              </a:solidFill>
              <a:effectLst/>
              <a:latin typeface="+mn-lt"/>
              <a:ea typeface="+mn-ea"/>
              <a:cs typeface="+mn-cs"/>
            </a:rPr>
            <a:t>を長期的な計画に基づき、適時対応していく必要があるものと考えられる。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lang="ja-JP" altLang="ja-JP" sz="1100">
              <a:solidFill>
                <a:schemeClr val="dk1"/>
              </a:solidFill>
              <a:effectLst/>
              <a:latin typeface="+mn-lt"/>
              <a:ea typeface="+mn-ea"/>
              <a:cs typeface="+mn-cs"/>
            </a:rPr>
            <a:t>基準財政収入額の</a:t>
          </a:r>
          <a:r>
            <a:rPr lang="ja-JP" altLang="en-US" sz="1100">
              <a:solidFill>
                <a:schemeClr val="dk1"/>
              </a:solidFill>
              <a:effectLst/>
              <a:latin typeface="+mn-lt"/>
              <a:ea typeface="+mn-ea"/>
              <a:cs typeface="+mn-cs"/>
            </a:rPr>
            <a:t>地方消費税交付金</a:t>
          </a:r>
          <a:r>
            <a:rPr lang="ja-JP" altLang="ja-JP"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はありましたが、</a:t>
          </a:r>
          <a:r>
            <a:rPr kumimoji="1" lang="ja-JP" altLang="en-US" sz="1100">
              <a:solidFill>
                <a:schemeClr val="dk1"/>
              </a:solidFill>
              <a:effectLst/>
              <a:latin typeface="+mn-lt"/>
              <a:ea typeface="+mn-ea"/>
              <a:cs typeface="+mn-cs"/>
            </a:rPr>
            <a:t>基準財政需要額のその他教育費等が増加したため、</a:t>
          </a:r>
          <a:r>
            <a:rPr kumimoji="1" lang="ja-JP" altLang="ja-JP" sz="1100">
              <a:solidFill>
                <a:schemeClr val="dk1"/>
              </a:solidFill>
              <a:effectLst/>
              <a:latin typeface="+mn-lt"/>
              <a:ea typeface="+mn-ea"/>
              <a:cs typeface="+mn-cs"/>
            </a:rPr>
            <a:t>類似団体内平均を下回っている。今後も引き続き、歳出削減を積極的に進めるとともに、市税の徴収率向上を図り、歳入の確保に努める。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5292</xdr:rowOff>
    </xdr:to>
    <xdr:cxnSp macro="">
      <xdr:nvCxnSpPr>
        <xdr:cNvPr id="78" name="直線コネクタ 77"/>
        <xdr:cNvCxnSpPr/>
      </xdr:nvCxnSpPr>
      <xdr:spPr>
        <a:xfrm>
          <a:off x="1447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40869</xdr:rowOff>
    </xdr:from>
    <xdr:ext cx="762000" cy="259045"/>
    <xdr:sp macro="" textlink="">
      <xdr:nvSpPr>
        <xdr:cNvPr id="97" name="テキスト ボックス 96"/>
        <xdr:cNvSpPr txBox="1"/>
      </xdr:nvSpPr>
      <xdr:spPr>
        <a:xfrm>
          <a:off x="1066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年度の決算値を前年度と比較すると</a:t>
          </a:r>
          <a:r>
            <a:rPr lang="ja-JP" altLang="ja-JP" sz="1100">
              <a:solidFill>
                <a:schemeClr val="dk1"/>
              </a:solidFill>
              <a:effectLst/>
              <a:latin typeface="+mn-lt"/>
              <a:ea typeface="+mn-ea"/>
              <a:cs typeface="+mn-cs"/>
            </a:rPr>
            <a:t>分子となる</a:t>
          </a:r>
          <a:r>
            <a:rPr lang="ja-JP" altLang="en-US" sz="1100">
              <a:solidFill>
                <a:schemeClr val="dk1"/>
              </a:solidFill>
              <a:effectLst/>
              <a:latin typeface="+mn-lt"/>
              <a:ea typeface="+mn-ea"/>
              <a:cs typeface="+mn-cs"/>
            </a:rPr>
            <a:t>人件費が会計年度任用職員制度の導入に伴い</a:t>
          </a:r>
          <a:r>
            <a:rPr lang="ja-JP" altLang="ja-JP" sz="1100">
              <a:solidFill>
                <a:schemeClr val="dk1"/>
              </a:solidFill>
              <a:effectLst/>
              <a:latin typeface="+mn-lt"/>
              <a:ea typeface="+mn-ea"/>
              <a:cs typeface="+mn-cs"/>
            </a:rPr>
            <a:t>増加し、分母である臨時財政対策債が減少したことなどにより</a:t>
          </a:r>
          <a:r>
            <a:rPr kumimoji="1" lang="ja-JP" altLang="ja-JP" sz="1100">
              <a:solidFill>
                <a:schemeClr val="dk1"/>
              </a:solidFill>
              <a:effectLst/>
              <a:latin typeface="+mn-lt"/>
              <a:ea typeface="+mn-ea"/>
              <a:cs typeface="+mn-cs"/>
            </a:rPr>
            <a:t>経常収支比率は対前年度比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類似団体内平均と比較すると、各年度とも平均値を下回っているが、今後も引き続き、行財政改革への取り組みを通じて義務的経費の抑制を図っていく。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134938</xdr:rowOff>
    </xdr:to>
    <xdr:cxnSp macro="">
      <xdr:nvCxnSpPr>
        <xdr:cNvPr id="128" name="直線コネクタ 127"/>
        <xdr:cNvCxnSpPr/>
      </xdr:nvCxnSpPr>
      <xdr:spPr>
        <a:xfrm>
          <a:off x="4114800" y="1072261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62</xdr:row>
      <xdr:rowOff>92710</xdr:rowOff>
    </xdr:to>
    <xdr:cxnSp macro="">
      <xdr:nvCxnSpPr>
        <xdr:cNvPr id="131" name="直線コネクタ 130"/>
        <xdr:cNvCxnSpPr/>
      </xdr:nvCxnSpPr>
      <xdr:spPr>
        <a:xfrm>
          <a:off x="3225800" y="10583863"/>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61</xdr:row>
      <xdr:rowOff>125413</xdr:rowOff>
    </xdr:to>
    <xdr:cxnSp macro="">
      <xdr:nvCxnSpPr>
        <xdr:cNvPr id="134" name="直線コネクタ 133"/>
        <xdr:cNvCxnSpPr/>
      </xdr:nvCxnSpPr>
      <xdr:spPr>
        <a:xfrm>
          <a:off x="2336800" y="105175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67628</xdr:rowOff>
    </xdr:from>
    <xdr:to>
      <xdr:col>11</xdr:col>
      <xdr:colOff>31750</xdr:colOff>
      <xdr:row>61</xdr:row>
      <xdr:rowOff>59055</xdr:rowOff>
    </xdr:to>
    <xdr:cxnSp macro="">
      <xdr:nvCxnSpPr>
        <xdr:cNvPr id="137" name="直線コネクタ 136"/>
        <xdr:cNvCxnSpPr/>
      </xdr:nvCxnSpPr>
      <xdr:spPr>
        <a:xfrm>
          <a:off x="1447800" y="10354628"/>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49" name="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3" name="楕円 152"/>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4" name="テキスト ボックス 153"/>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16828</xdr:rowOff>
    </xdr:from>
    <xdr:to>
      <xdr:col>7</xdr:col>
      <xdr:colOff>31750</xdr:colOff>
      <xdr:row>60</xdr:row>
      <xdr:rowOff>118428</xdr:rowOff>
    </xdr:to>
    <xdr:sp macro="" textlink="">
      <xdr:nvSpPr>
        <xdr:cNvPr id="155" name="楕円 154"/>
        <xdr:cNvSpPr/>
      </xdr:nvSpPr>
      <xdr:spPr>
        <a:xfrm>
          <a:off x="1397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128605</xdr:rowOff>
    </xdr:from>
    <xdr:ext cx="762000" cy="259045"/>
    <xdr:sp macro="" textlink="">
      <xdr:nvSpPr>
        <xdr:cNvPr id="156" name="テキスト ボックス 155"/>
        <xdr:cNvSpPr txBox="1"/>
      </xdr:nvSpPr>
      <xdr:spPr>
        <a:xfrm>
          <a:off x="1066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年度の決算値においては、前年度と比較し、人口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人あたりの人件費、物件費は増加となっている。これは、人件費は、</a:t>
          </a:r>
          <a:r>
            <a:rPr kumimoji="1" lang="ja-JP" altLang="en-US" sz="1100">
              <a:solidFill>
                <a:schemeClr val="dk1"/>
              </a:solidFill>
              <a:effectLst/>
              <a:latin typeface="+mn-lt"/>
              <a:ea typeface="+mn-ea"/>
              <a:cs typeface="+mn-cs"/>
            </a:rPr>
            <a:t>会計年度任用職員制度の導入や</a:t>
          </a:r>
          <a:r>
            <a:rPr kumimoji="1" lang="ja-JP" altLang="ja-JP" sz="1100">
              <a:solidFill>
                <a:schemeClr val="dk1"/>
              </a:solidFill>
              <a:effectLst/>
              <a:latin typeface="+mn-lt"/>
              <a:ea typeface="+mn-ea"/>
              <a:cs typeface="+mn-cs"/>
            </a:rPr>
            <a:t>退職者の増</a:t>
          </a:r>
          <a:r>
            <a:rPr kumimoji="1" lang="ja-JP" altLang="en-US" sz="1100">
              <a:solidFill>
                <a:schemeClr val="dk1"/>
              </a:solidFill>
              <a:effectLst/>
              <a:latin typeface="+mn-lt"/>
              <a:ea typeface="+mn-ea"/>
              <a:cs typeface="+mn-cs"/>
            </a:rPr>
            <a:t>加</a:t>
          </a:r>
          <a:r>
            <a:rPr kumimoji="1" lang="ja-JP" altLang="ja-JP" sz="1100">
              <a:solidFill>
                <a:schemeClr val="dk1"/>
              </a:solidFill>
              <a:effectLst/>
              <a:latin typeface="+mn-lt"/>
              <a:ea typeface="+mn-ea"/>
              <a:cs typeface="+mn-cs"/>
            </a:rPr>
            <a:t>に伴う退職手当の増により増加、物件費は、ふるさと応援寄附金事務費の委託料</a:t>
          </a:r>
          <a:r>
            <a:rPr kumimoji="1" lang="ja-JP" altLang="en-US" sz="1100">
              <a:solidFill>
                <a:schemeClr val="dk1"/>
              </a:solidFill>
              <a:effectLst/>
              <a:latin typeface="+mn-lt"/>
              <a:ea typeface="+mn-ea"/>
              <a:cs typeface="+mn-cs"/>
            </a:rPr>
            <a:t>や新型コロナウイルス感染症対策事業</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に係る費用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増加したためだと</a:t>
          </a:r>
          <a:r>
            <a:rPr kumimoji="1" lang="ja-JP" altLang="ja-JP" sz="1100">
              <a:solidFill>
                <a:schemeClr val="dk1"/>
              </a:solidFill>
              <a:effectLst/>
              <a:latin typeface="+mn-lt"/>
              <a:ea typeface="+mn-ea"/>
              <a:cs typeface="+mn-cs"/>
            </a:rPr>
            <a:t>考えられる。</a:t>
          </a:r>
          <a:endParaRPr lang="ja-JP" altLang="ja-JP" sz="1400">
            <a:effectLst/>
          </a:endParaRPr>
        </a:p>
        <a:p>
          <a:r>
            <a:rPr kumimoji="1" lang="ja-JP" altLang="ja-JP" sz="1100">
              <a:solidFill>
                <a:schemeClr val="dk1"/>
              </a:solidFill>
              <a:effectLst/>
              <a:latin typeface="+mn-lt"/>
              <a:ea typeface="+mn-ea"/>
              <a:cs typeface="+mn-cs"/>
            </a:rPr>
            <a:t>　類似団体内平均と比較すると、各年度とも平均値を下回っているが、今後も引き続きコスト削減に取り組み、経費の抑制を図っていく。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86945</xdr:rowOff>
    </xdr:from>
    <xdr:to>
      <xdr:col>23</xdr:col>
      <xdr:colOff>133350</xdr:colOff>
      <xdr:row>82</xdr:row>
      <xdr:rowOff>157156</xdr:rowOff>
    </xdr:to>
    <xdr:cxnSp macro="">
      <xdr:nvCxnSpPr>
        <xdr:cNvPr id="191" name="直線コネクタ 190"/>
        <xdr:cNvCxnSpPr/>
      </xdr:nvCxnSpPr>
      <xdr:spPr>
        <a:xfrm>
          <a:off x="4114800" y="13974395"/>
          <a:ext cx="838200" cy="24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6085</xdr:rowOff>
    </xdr:from>
    <xdr:to>
      <xdr:col>19</xdr:col>
      <xdr:colOff>133350</xdr:colOff>
      <xdr:row>81</xdr:row>
      <xdr:rowOff>86945</xdr:rowOff>
    </xdr:to>
    <xdr:cxnSp macro="">
      <xdr:nvCxnSpPr>
        <xdr:cNvPr id="194" name="直線コネクタ 193"/>
        <xdr:cNvCxnSpPr/>
      </xdr:nvCxnSpPr>
      <xdr:spPr>
        <a:xfrm>
          <a:off x="3225800" y="13893535"/>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165269</xdr:rowOff>
    </xdr:from>
    <xdr:to>
      <xdr:col>15</xdr:col>
      <xdr:colOff>82550</xdr:colOff>
      <xdr:row>81</xdr:row>
      <xdr:rowOff>6085</xdr:rowOff>
    </xdr:to>
    <xdr:cxnSp macro="">
      <xdr:nvCxnSpPr>
        <xdr:cNvPr id="197" name="直線コネクタ 196"/>
        <xdr:cNvCxnSpPr/>
      </xdr:nvCxnSpPr>
      <xdr:spPr>
        <a:xfrm>
          <a:off x="2336800" y="13881269"/>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165269</xdr:rowOff>
    </xdr:from>
    <xdr:to>
      <xdr:col>11</xdr:col>
      <xdr:colOff>31750</xdr:colOff>
      <xdr:row>81</xdr:row>
      <xdr:rowOff>13959</xdr:rowOff>
    </xdr:to>
    <xdr:cxnSp macro="">
      <xdr:nvCxnSpPr>
        <xdr:cNvPr id="200" name="直線コネクタ 199"/>
        <xdr:cNvCxnSpPr/>
      </xdr:nvCxnSpPr>
      <xdr:spPr>
        <a:xfrm flipV="1">
          <a:off x="1447800" y="13881269"/>
          <a:ext cx="889000" cy="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106356</xdr:rowOff>
    </xdr:from>
    <xdr:to>
      <xdr:col>23</xdr:col>
      <xdr:colOff>184150</xdr:colOff>
      <xdr:row>83</xdr:row>
      <xdr:rowOff>36506</xdr:rowOff>
    </xdr:to>
    <xdr:sp macro="" textlink="">
      <xdr:nvSpPr>
        <xdr:cNvPr id="210" name="楕円 209"/>
        <xdr:cNvSpPr/>
      </xdr:nvSpPr>
      <xdr:spPr>
        <a:xfrm>
          <a:off x="4902200" y="141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122883</xdr:rowOff>
    </xdr:from>
    <xdr:ext cx="762000" cy="259045"/>
    <xdr:sp macro="" textlink="">
      <xdr:nvSpPr>
        <xdr:cNvPr id="211" name="人件費・物件費等の状況該当値テキスト"/>
        <xdr:cNvSpPr txBox="1"/>
      </xdr:nvSpPr>
      <xdr:spPr>
        <a:xfrm>
          <a:off x="5041900" y="1401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36145</xdr:rowOff>
    </xdr:from>
    <xdr:to>
      <xdr:col>19</xdr:col>
      <xdr:colOff>184150</xdr:colOff>
      <xdr:row>81</xdr:row>
      <xdr:rowOff>137745</xdr:rowOff>
    </xdr:to>
    <xdr:sp macro="" textlink="">
      <xdr:nvSpPr>
        <xdr:cNvPr id="212" name="楕円 211"/>
        <xdr:cNvSpPr/>
      </xdr:nvSpPr>
      <xdr:spPr>
        <a:xfrm>
          <a:off x="4064000" y="139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147922</xdr:rowOff>
    </xdr:from>
    <xdr:ext cx="736600" cy="259045"/>
    <xdr:sp macro="" textlink="">
      <xdr:nvSpPr>
        <xdr:cNvPr id="213" name="テキスト ボックス 212"/>
        <xdr:cNvSpPr txBox="1"/>
      </xdr:nvSpPr>
      <xdr:spPr>
        <a:xfrm>
          <a:off x="3733800" y="13692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126735</xdr:rowOff>
    </xdr:from>
    <xdr:to>
      <xdr:col>15</xdr:col>
      <xdr:colOff>133350</xdr:colOff>
      <xdr:row>81</xdr:row>
      <xdr:rowOff>56885</xdr:rowOff>
    </xdr:to>
    <xdr:sp macro="" textlink="">
      <xdr:nvSpPr>
        <xdr:cNvPr id="214" name="楕円 213"/>
        <xdr:cNvSpPr/>
      </xdr:nvSpPr>
      <xdr:spPr>
        <a:xfrm>
          <a:off x="3175000" y="138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67062</xdr:rowOff>
    </xdr:from>
    <xdr:ext cx="762000" cy="259045"/>
    <xdr:sp macro="" textlink="">
      <xdr:nvSpPr>
        <xdr:cNvPr id="215" name="テキスト ボックス 214"/>
        <xdr:cNvSpPr txBox="1"/>
      </xdr:nvSpPr>
      <xdr:spPr>
        <a:xfrm>
          <a:off x="2844800" y="136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114469</xdr:rowOff>
    </xdr:from>
    <xdr:to>
      <xdr:col>11</xdr:col>
      <xdr:colOff>82550</xdr:colOff>
      <xdr:row>81</xdr:row>
      <xdr:rowOff>44619</xdr:rowOff>
    </xdr:to>
    <xdr:sp macro="" textlink="">
      <xdr:nvSpPr>
        <xdr:cNvPr id="216" name="楕円 215"/>
        <xdr:cNvSpPr/>
      </xdr:nvSpPr>
      <xdr:spPr>
        <a:xfrm>
          <a:off x="2286000" y="1383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54796</xdr:rowOff>
    </xdr:from>
    <xdr:ext cx="762000" cy="259045"/>
    <xdr:sp macro="" textlink="">
      <xdr:nvSpPr>
        <xdr:cNvPr id="217" name="テキスト ボックス 216"/>
        <xdr:cNvSpPr txBox="1"/>
      </xdr:nvSpPr>
      <xdr:spPr>
        <a:xfrm>
          <a:off x="1955800" y="1359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134609</xdr:rowOff>
    </xdr:from>
    <xdr:to>
      <xdr:col>7</xdr:col>
      <xdr:colOff>31750</xdr:colOff>
      <xdr:row>81</xdr:row>
      <xdr:rowOff>64759</xdr:rowOff>
    </xdr:to>
    <xdr:sp macro="" textlink="">
      <xdr:nvSpPr>
        <xdr:cNvPr id="218" name="楕円 217"/>
        <xdr:cNvSpPr/>
      </xdr:nvSpPr>
      <xdr:spPr>
        <a:xfrm>
          <a:off x="1397000" y="1385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74936</xdr:rowOff>
    </xdr:from>
    <xdr:ext cx="762000" cy="259045"/>
    <xdr:sp macro="" textlink="">
      <xdr:nvSpPr>
        <xdr:cNvPr id="219" name="テキスト ボックス 218"/>
        <xdr:cNvSpPr txBox="1"/>
      </xdr:nvSpPr>
      <xdr:spPr>
        <a:xfrm>
          <a:off x="1066800" y="13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となる</a:t>
          </a:r>
          <a:r>
            <a:rPr kumimoji="1" lang="en-US" altLang="ja-JP" sz="1100">
              <a:solidFill>
                <a:schemeClr val="dk1"/>
              </a:solidFill>
              <a:effectLst/>
              <a:latin typeface="+mn-lt"/>
              <a:ea typeface="+mn-ea"/>
              <a:cs typeface="+mn-cs"/>
            </a:rPr>
            <a:t>97.8</a:t>
          </a:r>
          <a:r>
            <a:rPr kumimoji="1" lang="ja-JP" altLang="ja-JP" sz="1100">
              <a:solidFill>
                <a:schemeClr val="dk1"/>
              </a:solidFill>
              <a:effectLst/>
              <a:latin typeface="+mn-lt"/>
              <a:ea typeface="+mn-ea"/>
              <a:cs typeface="+mn-cs"/>
            </a:rPr>
            <a:t>となっており、類似団体内平均と比較すると令和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ポイント上回っている状況にあり、今後も行財政改革に努め、給与水準の適正化を図る。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136172</xdr:rowOff>
    </xdr:to>
    <xdr:cxnSp macro="">
      <xdr:nvCxnSpPr>
        <xdr:cNvPr id="253" name="直線コネクタ 252"/>
        <xdr:cNvCxnSpPr/>
      </xdr:nvCxnSpPr>
      <xdr:spPr>
        <a:xfrm flipV="1">
          <a:off x="16179800" y="14444134"/>
          <a:ext cx="8382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6" name="直線コネクタ 255"/>
        <xdr:cNvCxnSpPr/>
      </xdr:nvCxnSpPr>
      <xdr:spPr>
        <a:xfrm>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109361</xdr:rowOff>
    </xdr:to>
    <xdr:cxnSp macro="">
      <xdr:nvCxnSpPr>
        <xdr:cNvPr id="259" name="直線コネクタ 258"/>
        <xdr:cNvCxnSpPr/>
      </xdr:nvCxnSpPr>
      <xdr:spPr>
        <a:xfrm>
          <a:off x="14401800" y="144709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69145</xdr:rowOff>
    </xdr:to>
    <xdr:cxnSp macro="">
      <xdr:nvCxnSpPr>
        <xdr:cNvPr id="262" name="直線コネクタ 261"/>
        <xdr:cNvCxnSpPr/>
      </xdr:nvCxnSpPr>
      <xdr:spPr>
        <a:xfrm>
          <a:off x="13512800" y="144039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2" name="楕円 271"/>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135061</xdr:rowOff>
    </xdr:from>
    <xdr:ext cx="762000" cy="259045"/>
    <xdr:sp macro="" textlink="">
      <xdr:nvSpPr>
        <xdr:cNvPr id="273"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4" name="楕円 273"/>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5" name="テキスト ボックス 274"/>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6" name="楕円 275"/>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77" name="テキスト ボックス 276"/>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104722</xdr:rowOff>
    </xdr:from>
    <xdr:ext cx="762000" cy="259045"/>
    <xdr:sp macro="" textlink="">
      <xdr:nvSpPr>
        <xdr:cNvPr id="279" name="テキスト ボックス 278"/>
        <xdr:cNvSpPr txBox="1"/>
      </xdr:nvSpPr>
      <xdr:spPr>
        <a:xfrm>
          <a:off x="14020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類似団体内平均と比較すると、</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人高い状況にあり、増加する業務量との均衡を保つ中で引き続き適正な定員管理に努める。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61685</xdr:rowOff>
    </xdr:from>
    <xdr:to>
      <xdr:col>81</xdr:col>
      <xdr:colOff>44450</xdr:colOff>
      <xdr:row>62</xdr:row>
      <xdr:rowOff>113393</xdr:rowOff>
    </xdr:to>
    <xdr:cxnSp macro="">
      <xdr:nvCxnSpPr>
        <xdr:cNvPr id="318" name="直線コネクタ 317"/>
        <xdr:cNvCxnSpPr/>
      </xdr:nvCxnSpPr>
      <xdr:spPr>
        <a:xfrm>
          <a:off x="16179800" y="1069158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35832</xdr:rowOff>
    </xdr:from>
    <xdr:to>
      <xdr:col>77</xdr:col>
      <xdr:colOff>44450</xdr:colOff>
      <xdr:row>62</xdr:row>
      <xdr:rowOff>61685</xdr:rowOff>
    </xdr:to>
    <xdr:cxnSp macro="">
      <xdr:nvCxnSpPr>
        <xdr:cNvPr id="321" name="直線コネクタ 320"/>
        <xdr:cNvCxnSpPr/>
      </xdr:nvCxnSpPr>
      <xdr:spPr>
        <a:xfrm>
          <a:off x="15290800" y="10665732"/>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28938</xdr:rowOff>
    </xdr:from>
    <xdr:to>
      <xdr:col>72</xdr:col>
      <xdr:colOff>203200</xdr:colOff>
      <xdr:row>62</xdr:row>
      <xdr:rowOff>35832</xdr:rowOff>
    </xdr:to>
    <xdr:cxnSp macro="">
      <xdr:nvCxnSpPr>
        <xdr:cNvPr id="324" name="直線コネクタ 323"/>
        <xdr:cNvCxnSpPr/>
      </xdr:nvCxnSpPr>
      <xdr:spPr>
        <a:xfrm>
          <a:off x="14401800" y="106588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28938</xdr:rowOff>
    </xdr:from>
    <xdr:to>
      <xdr:col>68</xdr:col>
      <xdr:colOff>152400</xdr:colOff>
      <xdr:row>62</xdr:row>
      <xdr:rowOff>61685</xdr:rowOff>
    </xdr:to>
    <xdr:cxnSp macro="">
      <xdr:nvCxnSpPr>
        <xdr:cNvPr id="327" name="直線コネクタ 326"/>
        <xdr:cNvCxnSpPr/>
      </xdr:nvCxnSpPr>
      <xdr:spPr>
        <a:xfrm flipV="1">
          <a:off x="13512800" y="1065883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62593</xdr:rowOff>
    </xdr:from>
    <xdr:to>
      <xdr:col>81</xdr:col>
      <xdr:colOff>95250</xdr:colOff>
      <xdr:row>62</xdr:row>
      <xdr:rowOff>164193</xdr:rowOff>
    </xdr:to>
    <xdr:sp macro="" textlink="">
      <xdr:nvSpPr>
        <xdr:cNvPr id="337" name="楕円 336"/>
        <xdr:cNvSpPr/>
      </xdr:nvSpPr>
      <xdr:spPr>
        <a:xfrm>
          <a:off x="16967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34670</xdr:rowOff>
    </xdr:from>
    <xdr:ext cx="762000" cy="259045"/>
    <xdr:sp macro="" textlink="">
      <xdr:nvSpPr>
        <xdr:cNvPr id="338" name="定員管理の状況該当値テキスト"/>
        <xdr:cNvSpPr txBox="1"/>
      </xdr:nvSpPr>
      <xdr:spPr>
        <a:xfrm>
          <a:off x="17106900" y="10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10885</xdr:rowOff>
    </xdr:from>
    <xdr:to>
      <xdr:col>77</xdr:col>
      <xdr:colOff>95250</xdr:colOff>
      <xdr:row>62</xdr:row>
      <xdr:rowOff>112485</xdr:rowOff>
    </xdr:to>
    <xdr:sp macro="" textlink="">
      <xdr:nvSpPr>
        <xdr:cNvPr id="339" name="楕円 338"/>
        <xdr:cNvSpPr/>
      </xdr:nvSpPr>
      <xdr:spPr>
        <a:xfrm>
          <a:off x="16129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97262</xdr:rowOff>
    </xdr:from>
    <xdr:ext cx="736600" cy="259045"/>
    <xdr:sp macro="" textlink="">
      <xdr:nvSpPr>
        <xdr:cNvPr id="340" name="テキスト ボックス 339"/>
        <xdr:cNvSpPr txBox="1"/>
      </xdr:nvSpPr>
      <xdr:spPr>
        <a:xfrm>
          <a:off x="15798800" y="1072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156482</xdr:rowOff>
    </xdr:from>
    <xdr:to>
      <xdr:col>73</xdr:col>
      <xdr:colOff>44450</xdr:colOff>
      <xdr:row>62</xdr:row>
      <xdr:rowOff>86632</xdr:rowOff>
    </xdr:to>
    <xdr:sp macro="" textlink="">
      <xdr:nvSpPr>
        <xdr:cNvPr id="341" name="楕円 340"/>
        <xdr:cNvSpPr/>
      </xdr:nvSpPr>
      <xdr:spPr>
        <a:xfrm>
          <a:off x="15240000" y="1061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71409</xdr:rowOff>
    </xdr:from>
    <xdr:ext cx="762000" cy="259045"/>
    <xdr:sp macro="" textlink="">
      <xdr:nvSpPr>
        <xdr:cNvPr id="342" name="テキスト ボックス 341"/>
        <xdr:cNvSpPr txBox="1"/>
      </xdr:nvSpPr>
      <xdr:spPr>
        <a:xfrm>
          <a:off x="14909800" y="1070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149588</xdr:rowOff>
    </xdr:from>
    <xdr:to>
      <xdr:col>68</xdr:col>
      <xdr:colOff>203200</xdr:colOff>
      <xdr:row>62</xdr:row>
      <xdr:rowOff>79738</xdr:rowOff>
    </xdr:to>
    <xdr:sp macro="" textlink="">
      <xdr:nvSpPr>
        <xdr:cNvPr id="343" name="楕円 342"/>
        <xdr:cNvSpPr/>
      </xdr:nvSpPr>
      <xdr:spPr>
        <a:xfrm>
          <a:off x="14351000" y="106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44" name="テキスト ボックス 343"/>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10885</xdr:rowOff>
    </xdr:from>
    <xdr:to>
      <xdr:col>64</xdr:col>
      <xdr:colOff>152400</xdr:colOff>
      <xdr:row>62</xdr:row>
      <xdr:rowOff>112485</xdr:rowOff>
    </xdr:to>
    <xdr:sp macro="" textlink="">
      <xdr:nvSpPr>
        <xdr:cNvPr id="345" name="楕円 344"/>
        <xdr:cNvSpPr/>
      </xdr:nvSpPr>
      <xdr:spPr>
        <a:xfrm>
          <a:off x="13462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97262</xdr:rowOff>
    </xdr:from>
    <xdr:ext cx="762000" cy="259045"/>
    <xdr:sp macro="" textlink="">
      <xdr:nvSpPr>
        <xdr:cNvPr id="346" name="テキスト ボックス 345"/>
        <xdr:cNvSpPr txBox="1"/>
      </xdr:nvSpPr>
      <xdr:spPr>
        <a:xfrm>
          <a:off x="13131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年度決算においては、実質公債費比率を下げる要因となる</a:t>
          </a:r>
          <a:r>
            <a:rPr kumimoji="1" lang="ja-JP" altLang="en-US" sz="1100">
              <a:solidFill>
                <a:schemeClr val="dk1"/>
              </a:solidFill>
              <a:effectLst/>
              <a:latin typeface="+mn-lt"/>
              <a:ea typeface="+mn-ea"/>
              <a:cs typeface="+mn-cs"/>
            </a:rPr>
            <a:t>標準財政規模や</a:t>
          </a:r>
          <a:r>
            <a:rPr kumimoji="1" lang="ja-JP" altLang="ja-JP" sz="1100">
              <a:solidFill>
                <a:schemeClr val="dk1"/>
              </a:solidFill>
              <a:effectLst/>
              <a:latin typeface="+mn-lt"/>
              <a:ea typeface="+mn-ea"/>
              <a:cs typeface="+mn-cs"/>
            </a:rPr>
            <a:t>地方債元利償還等に係る交付税算入額が前年度に比べ増加したこと等により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ポイント高い状況にあることから、適正な起債管理を実施し、公債費の縮減に努める。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112268</xdr:rowOff>
    </xdr:from>
    <xdr:to>
      <xdr:col>81</xdr:col>
      <xdr:colOff>44450</xdr:colOff>
      <xdr:row>42</xdr:row>
      <xdr:rowOff>160528</xdr:rowOff>
    </xdr:to>
    <xdr:cxnSp macro="">
      <xdr:nvCxnSpPr>
        <xdr:cNvPr id="378" name="直線コネクタ 377"/>
        <xdr:cNvCxnSpPr/>
      </xdr:nvCxnSpPr>
      <xdr:spPr>
        <a:xfrm flipV="1">
          <a:off x="16179800" y="731316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160528</xdr:rowOff>
    </xdr:from>
    <xdr:to>
      <xdr:col>77</xdr:col>
      <xdr:colOff>44450</xdr:colOff>
      <xdr:row>43</xdr:row>
      <xdr:rowOff>66294</xdr:rowOff>
    </xdr:to>
    <xdr:cxnSp macro="">
      <xdr:nvCxnSpPr>
        <xdr:cNvPr id="381" name="直線コネクタ 380"/>
        <xdr:cNvCxnSpPr/>
      </xdr:nvCxnSpPr>
      <xdr:spPr>
        <a:xfrm flipV="1">
          <a:off x="15290800" y="73614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143510</xdr:rowOff>
    </xdr:to>
    <xdr:cxnSp macro="">
      <xdr:nvCxnSpPr>
        <xdr:cNvPr id="384" name="直線コネクタ 383"/>
        <xdr:cNvCxnSpPr/>
      </xdr:nvCxnSpPr>
      <xdr:spPr>
        <a:xfrm flipV="1">
          <a:off x="14401800" y="74386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20320</xdr:rowOff>
    </xdr:to>
    <xdr:cxnSp macro="">
      <xdr:nvCxnSpPr>
        <xdr:cNvPr id="387" name="直線コネクタ 386"/>
        <xdr:cNvCxnSpPr/>
      </xdr:nvCxnSpPr>
      <xdr:spPr>
        <a:xfrm flipV="1">
          <a:off x="13512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61468</xdr:rowOff>
    </xdr:from>
    <xdr:to>
      <xdr:col>81</xdr:col>
      <xdr:colOff>95250</xdr:colOff>
      <xdr:row>42</xdr:row>
      <xdr:rowOff>163068</xdr:rowOff>
    </xdr:to>
    <xdr:sp macro="" textlink="">
      <xdr:nvSpPr>
        <xdr:cNvPr id="397" name="楕円 396"/>
        <xdr:cNvSpPr/>
      </xdr:nvSpPr>
      <xdr:spPr>
        <a:xfrm>
          <a:off x="169672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33545</xdr:rowOff>
    </xdr:from>
    <xdr:ext cx="762000" cy="259045"/>
    <xdr:sp macro="" textlink="">
      <xdr:nvSpPr>
        <xdr:cNvPr id="398" name="公債費負担の状況該当値テキスト"/>
        <xdr:cNvSpPr txBox="1"/>
      </xdr:nvSpPr>
      <xdr:spPr>
        <a:xfrm>
          <a:off x="17106900" y="723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109728</xdr:rowOff>
    </xdr:from>
    <xdr:to>
      <xdr:col>77</xdr:col>
      <xdr:colOff>95250</xdr:colOff>
      <xdr:row>43</xdr:row>
      <xdr:rowOff>39878</xdr:rowOff>
    </xdr:to>
    <xdr:sp macro="" textlink="">
      <xdr:nvSpPr>
        <xdr:cNvPr id="399" name="楕円 398"/>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24655</xdr:rowOff>
    </xdr:from>
    <xdr:ext cx="736600" cy="259045"/>
    <xdr:sp macro="" textlink="">
      <xdr:nvSpPr>
        <xdr:cNvPr id="400" name="テキスト ボックス 399"/>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1" name="楕円 400"/>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2" name="テキスト ボックス 401"/>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3" name="楕円 402"/>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4" name="テキスト ボックス 403"/>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05" name="楕円 404"/>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06" name="テキスト ボックス 405"/>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年度の決算値においては、普通交付税の増加により</a:t>
          </a:r>
          <a:r>
            <a:rPr kumimoji="1" lang="ja-JP" altLang="en-US" sz="1100">
              <a:solidFill>
                <a:schemeClr val="dk1"/>
              </a:solidFill>
              <a:effectLst/>
              <a:latin typeface="+mn-lt"/>
              <a:ea typeface="+mn-ea"/>
              <a:cs typeface="+mn-cs"/>
            </a:rPr>
            <a:t>分母となる標準財政規模が増となったこと</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またふるさと応援寄附金が増加したことにより</a:t>
          </a:r>
          <a:r>
            <a:rPr kumimoji="1" lang="ja-JP" altLang="ja-JP" sz="1100">
              <a:solidFill>
                <a:schemeClr val="dk1"/>
              </a:solidFill>
              <a:effectLst/>
              <a:latin typeface="+mn-lt"/>
              <a:ea typeface="+mn-ea"/>
              <a:cs typeface="+mn-cs"/>
            </a:rPr>
            <a:t>分子</a:t>
          </a:r>
          <a:r>
            <a:rPr kumimoji="1" lang="ja-JP" altLang="en-US" sz="1100">
              <a:solidFill>
                <a:schemeClr val="dk1"/>
              </a:solidFill>
              <a:effectLst/>
              <a:latin typeface="+mn-lt"/>
              <a:ea typeface="+mn-ea"/>
              <a:cs typeface="+mn-cs"/>
            </a:rPr>
            <a:t>が減少し</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ポイント下回っている状況であるが、今後とも行財政改革を進め、財政の健全化に努めるとともに、後世への負担を少しでも軽減するよう地方債の計画的な発行により起債を抑制し、地方債残高の減少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71069</xdr:rowOff>
    </xdr:from>
    <xdr:to>
      <xdr:col>81</xdr:col>
      <xdr:colOff>44450</xdr:colOff>
      <xdr:row>14</xdr:row>
      <xdr:rowOff>145390</xdr:rowOff>
    </xdr:to>
    <xdr:cxnSp macro="">
      <xdr:nvCxnSpPr>
        <xdr:cNvPr id="438" name="直線コネクタ 437"/>
        <xdr:cNvCxnSpPr/>
      </xdr:nvCxnSpPr>
      <xdr:spPr>
        <a:xfrm flipV="1">
          <a:off x="16179800" y="2471369"/>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145390</xdr:rowOff>
    </xdr:from>
    <xdr:to>
      <xdr:col>77</xdr:col>
      <xdr:colOff>44450</xdr:colOff>
      <xdr:row>14</xdr:row>
      <xdr:rowOff>151663</xdr:rowOff>
    </xdr:to>
    <xdr:cxnSp macro="">
      <xdr:nvCxnSpPr>
        <xdr:cNvPr id="441" name="直線コネクタ 440"/>
        <xdr:cNvCxnSpPr/>
      </xdr:nvCxnSpPr>
      <xdr:spPr>
        <a:xfrm flipV="1">
          <a:off x="15290800" y="2545690"/>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151663</xdr:rowOff>
    </xdr:from>
    <xdr:to>
      <xdr:col>72</xdr:col>
      <xdr:colOff>203200</xdr:colOff>
      <xdr:row>14</xdr:row>
      <xdr:rowOff>162763</xdr:rowOff>
    </xdr:to>
    <xdr:cxnSp macro="">
      <xdr:nvCxnSpPr>
        <xdr:cNvPr id="444" name="直線コネクタ 443"/>
        <xdr:cNvCxnSpPr/>
      </xdr:nvCxnSpPr>
      <xdr:spPr>
        <a:xfrm flipV="1">
          <a:off x="14401800" y="2551963"/>
          <a:ext cx="8890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162763</xdr:rowOff>
    </xdr:from>
    <xdr:to>
      <xdr:col>68</xdr:col>
      <xdr:colOff>152400</xdr:colOff>
      <xdr:row>15</xdr:row>
      <xdr:rowOff>18339</xdr:rowOff>
    </xdr:to>
    <xdr:cxnSp macro="">
      <xdr:nvCxnSpPr>
        <xdr:cNvPr id="447" name="直線コネクタ 446"/>
        <xdr:cNvCxnSpPr/>
      </xdr:nvCxnSpPr>
      <xdr:spPr>
        <a:xfrm flipV="1">
          <a:off x="13512800" y="2563063"/>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20269</xdr:rowOff>
    </xdr:from>
    <xdr:to>
      <xdr:col>81</xdr:col>
      <xdr:colOff>95250</xdr:colOff>
      <xdr:row>14</xdr:row>
      <xdr:rowOff>121869</xdr:rowOff>
    </xdr:to>
    <xdr:sp macro="" textlink="">
      <xdr:nvSpPr>
        <xdr:cNvPr id="457" name="楕円 456"/>
        <xdr:cNvSpPr/>
      </xdr:nvSpPr>
      <xdr:spPr>
        <a:xfrm>
          <a:off x="16967200" y="242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112996</xdr:rowOff>
    </xdr:from>
    <xdr:ext cx="762000" cy="259045"/>
    <xdr:sp macro="" textlink="">
      <xdr:nvSpPr>
        <xdr:cNvPr id="458" name="将来負担の状況該当値テキスト"/>
        <xdr:cNvSpPr txBox="1"/>
      </xdr:nvSpPr>
      <xdr:spPr>
        <a:xfrm>
          <a:off x="17106900" y="23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94590</xdr:rowOff>
    </xdr:from>
    <xdr:to>
      <xdr:col>77</xdr:col>
      <xdr:colOff>95250</xdr:colOff>
      <xdr:row>15</xdr:row>
      <xdr:rowOff>24740</xdr:rowOff>
    </xdr:to>
    <xdr:sp macro="" textlink="">
      <xdr:nvSpPr>
        <xdr:cNvPr id="459" name="楕円 458"/>
        <xdr:cNvSpPr/>
      </xdr:nvSpPr>
      <xdr:spPr>
        <a:xfrm>
          <a:off x="16129000" y="24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34917</xdr:rowOff>
    </xdr:from>
    <xdr:ext cx="736600" cy="259045"/>
    <xdr:sp macro="" textlink="">
      <xdr:nvSpPr>
        <xdr:cNvPr id="460" name="テキスト ボックス 459"/>
        <xdr:cNvSpPr txBox="1"/>
      </xdr:nvSpPr>
      <xdr:spPr>
        <a:xfrm>
          <a:off x="15798800" y="2263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100863</xdr:rowOff>
    </xdr:from>
    <xdr:to>
      <xdr:col>73</xdr:col>
      <xdr:colOff>44450</xdr:colOff>
      <xdr:row>15</xdr:row>
      <xdr:rowOff>31013</xdr:rowOff>
    </xdr:to>
    <xdr:sp macro="" textlink="">
      <xdr:nvSpPr>
        <xdr:cNvPr id="461" name="楕円 460"/>
        <xdr:cNvSpPr/>
      </xdr:nvSpPr>
      <xdr:spPr>
        <a:xfrm>
          <a:off x="15240000" y="250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41190</xdr:rowOff>
    </xdr:from>
    <xdr:ext cx="762000" cy="259045"/>
    <xdr:sp macro="" textlink="">
      <xdr:nvSpPr>
        <xdr:cNvPr id="462" name="テキスト ボックス 461"/>
        <xdr:cNvSpPr txBox="1"/>
      </xdr:nvSpPr>
      <xdr:spPr>
        <a:xfrm>
          <a:off x="14909800" y="227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111963</xdr:rowOff>
    </xdr:from>
    <xdr:to>
      <xdr:col>68</xdr:col>
      <xdr:colOff>203200</xdr:colOff>
      <xdr:row>15</xdr:row>
      <xdr:rowOff>42113</xdr:rowOff>
    </xdr:to>
    <xdr:sp macro="" textlink="">
      <xdr:nvSpPr>
        <xdr:cNvPr id="463" name="楕円 462"/>
        <xdr:cNvSpPr/>
      </xdr:nvSpPr>
      <xdr:spPr>
        <a:xfrm>
          <a:off x="14351000" y="2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52290</xdr:rowOff>
    </xdr:from>
    <xdr:ext cx="762000" cy="259045"/>
    <xdr:sp macro="" textlink="">
      <xdr:nvSpPr>
        <xdr:cNvPr id="464" name="テキスト ボックス 463"/>
        <xdr:cNvSpPr txBox="1"/>
      </xdr:nvSpPr>
      <xdr:spPr>
        <a:xfrm>
          <a:off x="14020800" y="22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138989</xdr:rowOff>
    </xdr:from>
    <xdr:to>
      <xdr:col>64</xdr:col>
      <xdr:colOff>152400</xdr:colOff>
      <xdr:row>15</xdr:row>
      <xdr:rowOff>69139</xdr:rowOff>
    </xdr:to>
    <xdr:sp macro="" textlink="">
      <xdr:nvSpPr>
        <xdr:cNvPr id="465" name="楕円 464"/>
        <xdr:cNvSpPr/>
      </xdr:nvSpPr>
      <xdr:spPr>
        <a:xfrm>
          <a:off x="13462000" y="25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79316</xdr:rowOff>
    </xdr:from>
    <xdr:ext cx="762000" cy="259045"/>
    <xdr:sp macro="" textlink="">
      <xdr:nvSpPr>
        <xdr:cNvPr id="466" name="テキスト ボックス 465"/>
        <xdr:cNvSpPr txBox="1"/>
      </xdr:nvSpPr>
      <xdr:spPr>
        <a:xfrm>
          <a:off x="13131800" y="230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a:t>
          </a:r>
          <a:r>
            <a:rPr kumimoji="1" lang="ja-JP" altLang="en-US" sz="1100">
              <a:solidFill>
                <a:schemeClr val="dk1"/>
              </a:solidFill>
              <a:effectLst/>
              <a:latin typeface="+mn-lt"/>
              <a:ea typeface="+mn-ea"/>
              <a:cs typeface="+mn-cs"/>
            </a:rPr>
            <a:t>会計年度任用職員制度の導入による増加や</a:t>
          </a:r>
          <a:r>
            <a:rPr kumimoji="1" lang="ja-JP" altLang="ja-JP" sz="1100">
              <a:solidFill>
                <a:schemeClr val="dk1"/>
              </a:solidFill>
              <a:effectLst/>
              <a:latin typeface="+mn-lt"/>
              <a:ea typeface="+mn-ea"/>
              <a:cs typeface="+mn-cs"/>
            </a:rPr>
            <a:t>退職者の増に伴う退職手当の増加等により、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ポイント下回っているが、今後も人件費の抑制に努める。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35</xdr:row>
      <xdr:rowOff>22225</xdr:rowOff>
    </xdr:to>
    <xdr:cxnSp macro="">
      <xdr:nvCxnSpPr>
        <xdr:cNvPr id="70" name="直線コネクタ 69"/>
        <xdr:cNvCxnSpPr/>
      </xdr:nvCxnSpPr>
      <xdr:spPr>
        <a:xfrm>
          <a:off x="3987800" y="580390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79375</xdr:rowOff>
    </xdr:from>
    <xdr:to>
      <xdr:col>19</xdr:col>
      <xdr:colOff>187325</xdr:colOff>
      <xdr:row>33</xdr:row>
      <xdr:rowOff>146050</xdr:rowOff>
    </xdr:to>
    <xdr:cxnSp macro="">
      <xdr:nvCxnSpPr>
        <xdr:cNvPr id="73" name="直線コネクタ 72"/>
        <xdr:cNvCxnSpPr/>
      </xdr:nvCxnSpPr>
      <xdr:spPr>
        <a:xfrm>
          <a:off x="3098800" y="57372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79375</xdr:rowOff>
    </xdr:from>
    <xdr:to>
      <xdr:col>15</xdr:col>
      <xdr:colOff>98425</xdr:colOff>
      <xdr:row>34</xdr:row>
      <xdr:rowOff>165100</xdr:rowOff>
    </xdr:to>
    <xdr:cxnSp macro="">
      <xdr:nvCxnSpPr>
        <xdr:cNvPr id="76" name="直線コネクタ 75"/>
        <xdr:cNvCxnSpPr/>
      </xdr:nvCxnSpPr>
      <xdr:spPr>
        <a:xfrm flipV="1">
          <a:off x="2209800" y="57372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98425</xdr:rowOff>
    </xdr:from>
    <xdr:to>
      <xdr:col>11</xdr:col>
      <xdr:colOff>9525</xdr:colOff>
      <xdr:row>34</xdr:row>
      <xdr:rowOff>165100</xdr:rowOff>
    </xdr:to>
    <xdr:cxnSp macro="">
      <xdr:nvCxnSpPr>
        <xdr:cNvPr id="79" name="直線コネクタ 78"/>
        <xdr:cNvCxnSpPr/>
      </xdr:nvCxnSpPr>
      <xdr:spPr>
        <a:xfrm>
          <a:off x="1320800" y="59277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142875</xdr:rowOff>
    </xdr:from>
    <xdr:to>
      <xdr:col>24</xdr:col>
      <xdr:colOff>76200</xdr:colOff>
      <xdr:row>35</xdr:row>
      <xdr:rowOff>73025</xdr:rowOff>
    </xdr:to>
    <xdr:sp macro="" textlink="">
      <xdr:nvSpPr>
        <xdr:cNvPr id="89" name="楕円 88"/>
        <xdr:cNvSpPr/>
      </xdr:nvSpPr>
      <xdr:spPr>
        <a:xfrm>
          <a:off x="47752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159402</xdr:rowOff>
    </xdr:from>
    <xdr:ext cx="762000" cy="259045"/>
    <xdr:sp macro="" textlink="">
      <xdr:nvSpPr>
        <xdr:cNvPr id="90" name="人件費該当値テキスト"/>
        <xdr:cNvSpPr txBox="1"/>
      </xdr:nvSpPr>
      <xdr:spPr>
        <a:xfrm>
          <a:off x="49149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91" name="楕円 90"/>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92" name="テキスト ボックス 91"/>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28575</xdr:rowOff>
    </xdr:from>
    <xdr:to>
      <xdr:col>15</xdr:col>
      <xdr:colOff>149225</xdr:colOff>
      <xdr:row>33</xdr:row>
      <xdr:rowOff>130175</xdr:rowOff>
    </xdr:to>
    <xdr:sp macro="" textlink="">
      <xdr:nvSpPr>
        <xdr:cNvPr id="93" name="楕円 92"/>
        <xdr:cNvSpPr/>
      </xdr:nvSpPr>
      <xdr:spPr>
        <a:xfrm>
          <a:off x="3048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140352</xdr:rowOff>
    </xdr:from>
    <xdr:ext cx="762000" cy="259045"/>
    <xdr:sp macro="" textlink="">
      <xdr:nvSpPr>
        <xdr:cNvPr id="94" name="テキスト ボックス 93"/>
        <xdr:cNvSpPr txBox="1"/>
      </xdr:nvSpPr>
      <xdr:spPr>
        <a:xfrm>
          <a:off x="2717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5" name="楕円 94"/>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6" name="テキスト ボックス 95"/>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47625</xdr:rowOff>
    </xdr:from>
    <xdr:to>
      <xdr:col>6</xdr:col>
      <xdr:colOff>171450</xdr:colOff>
      <xdr:row>34</xdr:row>
      <xdr:rowOff>149225</xdr:rowOff>
    </xdr:to>
    <xdr:sp macro="" textlink="">
      <xdr:nvSpPr>
        <xdr:cNvPr id="97" name="楕円 96"/>
        <xdr:cNvSpPr/>
      </xdr:nvSpPr>
      <xdr:spPr>
        <a:xfrm>
          <a:off x="1270000" y="58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159402</xdr:rowOff>
    </xdr:from>
    <xdr:ext cx="762000" cy="259045"/>
    <xdr:sp macro="" textlink="">
      <xdr:nvSpPr>
        <xdr:cNvPr id="98" name="テキスト ボックス 97"/>
        <xdr:cNvSpPr txBox="1"/>
      </xdr:nvSpPr>
      <xdr:spPr>
        <a:xfrm>
          <a:off x="939800" y="564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物件費に係る経常収支比率については、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年度の決算値と比較すると、ふるさと応援寄附金事務業務委託料等の増加</a:t>
          </a:r>
          <a:r>
            <a:rPr kumimoji="1" lang="ja-JP" altLang="en-US" sz="1100">
              <a:solidFill>
                <a:schemeClr val="dk1"/>
              </a:solidFill>
              <a:effectLst/>
              <a:latin typeface="+mn-lt"/>
              <a:ea typeface="+mn-ea"/>
              <a:cs typeface="+mn-cs"/>
            </a:rPr>
            <a:t>はしたものの、会計年度任用職員制度の導入により会計年度任用職員の給与費等が物件費から人件費へ計上することとなったため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11.3%</a:t>
          </a:r>
          <a:r>
            <a:rPr kumimoji="1" lang="ja-JP" altLang="ja-JP" sz="1100">
              <a:solidFill>
                <a:schemeClr val="dk1"/>
              </a:solidFill>
              <a:effectLst/>
              <a:latin typeface="+mn-lt"/>
              <a:ea typeface="+mn-ea"/>
              <a:cs typeface="+mn-cs"/>
            </a:rPr>
            <a:t>となった。類似団体内平均と比較すると令和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ポイント下回っているが、今後も物件費の抑制に努める。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81280</xdr:rowOff>
    </xdr:to>
    <xdr:cxnSp macro="">
      <xdr:nvCxnSpPr>
        <xdr:cNvPr id="131" name="直線コネクタ 130"/>
        <xdr:cNvCxnSpPr/>
      </xdr:nvCxnSpPr>
      <xdr:spPr>
        <a:xfrm flipV="1">
          <a:off x="15671800" y="27025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73660</xdr:rowOff>
    </xdr:from>
    <xdr:to>
      <xdr:col>78</xdr:col>
      <xdr:colOff>69850</xdr:colOff>
      <xdr:row>16</xdr:row>
      <xdr:rowOff>81280</xdr:rowOff>
    </xdr:to>
    <xdr:cxnSp macro="">
      <xdr:nvCxnSpPr>
        <xdr:cNvPr id="134" name="直線コネクタ 133"/>
        <xdr:cNvCxnSpPr/>
      </xdr:nvCxnSpPr>
      <xdr:spPr>
        <a:xfrm>
          <a:off x="14782800" y="2816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73660</xdr:rowOff>
    </xdr:to>
    <xdr:cxnSp macro="">
      <xdr:nvCxnSpPr>
        <xdr:cNvPr id="137" name="直線コネクタ 136"/>
        <xdr:cNvCxnSpPr/>
      </xdr:nvCxnSpPr>
      <xdr:spPr>
        <a:xfrm>
          <a:off x="13893800" y="2809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66040</xdr:rowOff>
    </xdr:to>
    <xdr:cxnSp macro="">
      <xdr:nvCxnSpPr>
        <xdr:cNvPr id="140" name="直線コネクタ 139"/>
        <xdr:cNvCxnSpPr/>
      </xdr:nvCxnSpPr>
      <xdr:spPr>
        <a:xfrm>
          <a:off x="13004800" y="276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50" name="楕円 149"/>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51"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2" name="楕円 151"/>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3" name="テキスト ボックス 152"/>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22860</xdr:rowOff>
    </xdr:from>
    <xdr:to>
      <xdr:col>74</xdr:col>
      <xdr:colOff>31750</xdr:colOff>
      <xdr:row>16</xdr:row>
      <xdr:rowOff>124460</xdr:rowOff>
    </xdr:to>
    <xdr:sp macro="" textlink="">
      <xdr:nvSpPr>
        <xdr:cNvPr id="154" name="楕円 153"/>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55" name="テキスト ボックス 154"/>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6" name="楕円 155"/>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7" name="テキスト ボックス 156"/>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8" name="楕円 157"/>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59" name="テキスト ボックス 158"/>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扶助費に係る経常収支比率については、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となった。類似団体内平均と比較すると、令和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今後、子育て世帯への支援対策や経済的弱者への対策等により、扶助費の増加が見込まれているため、その動向を注視する。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37193</xdr:rowOff>
    </xdr:to>
    <xdr:cxnSp macro="">
      <xdr:nvCxnSpPr>
        <xdr:cNvPr id="194" name="直線コネクタ 193"/>
        <xdr:cNvCxnSpPr/>
      </xdr:nvCxnSpPr>
      <xdr:spPr>
        <a:xfrm flipV="1">
          <a:off x="3987800" y="97282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37193</xdr:rowOff>
    </xdr:to>
    <xdr:cxnSp macro="">
      <xdr:nvCxnSpPr>
        <xdr:cNvPr id="197" name="直線コネクタ 196"/>
        <xdr:cNvCxnSpPr/>
      </xdr:nvCxnSpPr>
      <xdr:spPr>
        <a:xfrm>
          <a:off x="3098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61685</xdr:rowOff>
    </xdr:from>
    <xdr:to>
      <xdr:col>15</xdr:col>
      <xdr:colOff>98425</xdr:colOff>
      <xdr:row>56</xdr:row>
      <xdr:rowOff>127000</xdr:rowOff>
    </xdr:to>
    <xdr:cxnSp macro="">
      <xdr:nvCxnSpPr>
        <xdr:cNvPr id="200" name="直線コネクタ 199"/>
        <xdr:cNvCxnSpPr/>
      </xdr:nvCxnSpPr>
      <xdr:spPr>
        <a:xfrm flipV="1">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127000</xdr:rowOff>
    </xdr:to>
    <xdr:cxnSp macro="">
      <xdr:nvCxnSpPr>
        <xdr:cNvPr id="203" name="直線コネクタ 202"/>
        <xdr:cNvCxnSpPr/>
      </xdr:nvCxnSpPr>
      <xdr:spPr>
        <a:xfrm>
          <a:off x="1320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13" name="楕円 21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15" name="楕円 214"/>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216" name="テキスト ボックス 215"/>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xdr:rowOff>
    </xdr:from>
    <xdr:to>
      <xdr:col>15</xdr:col>
      <xdr:colOff>149225</xdr:colOff>
      <xdr:row>56</xdr:row>
      <xdr:rowOff>112485</xdr:rowOff>
    </xdr:to>
    <xdr:sp macro="" textlink="">
      <xdr:nvSpPr>
        <xdr:cNvPr id="217" name="楕円 21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218" name="テキスト ボックス 217"/>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9" name="楕円 218"/>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20" name="テキスト ボックス 219"/>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21" name="楕円 22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2" name="テキスト ボックス 221"/>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その他に係る経常収支比率については、下水道事業</a:t>
          </a:r>
          <a:r>
            <a:rPr kumimoji="1" lang="ja-JP" altLang="en-US" sz="1100">
              <a:solidFill>
                <a:schemeClr val="dk1"/>
              </a:solidFill>
              <a:effectLst/>
              <a:latin typeface="+mn-lt"/>
              <a:ea typeface="+mn-ea"/>
              <a:cs typeface="+mn-cs"/>
            </a:rPr>
            <a:t>会計、簡易水道事業会</a:t>
          </a:r>
          <a:r>
            <a:rPr kumimoji="1" lang="ja-JP" altLang="ja-JP" sz="1100">
              <a:solidFill>
                <a:schemeClr val="dk1"/>
              </a:solidFill>
              <a:effectLst/>
              <a:latin typeface="+mn-lt"/>
              <a:ea typeface="+mn-ea"/>
              <a:cs typeface="+mn-cs"/>
            </a:rPr>
            <a:t>計繰出金</a:t>
          </a:r>
          <a:r>
            <a:rPr kumimoji="1" lang="ja-JP" altLang="en-US" sz="1100">
              <a:solidFill>
                <a:schemeClr val="dk1"/>
              </a:solidFill>
              <a:effectLst/>
              <a:latin typeface="+mn-lt"/>
              <a:ea typeface="+mn-ea"/>
              <a:cs typeface="+mn-cs"/>
            </a:rPr>
            <a:t>を補助費へ計上したことに伴う</a:t>
          </a:r>
          <a:r>
            <a:rPr kumimoji="1" lang="ja-JP" altLang="ja-JP" sz="1100">
              <a:solidFill>
                <a:schemeClr val="dk1"/>
              </a:solidFill>
              <a:effectLst/>
              <a:latin typeface="+mn-lt"/>
              <a:ea typeface="+mn-ea"/>
              <a:cs typeface="+mn-cs"/>
            </a:rPr>
            <a:t>減少により、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となった。類似団体内平均と比較すると令和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回っている。前年度より減少した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、引き続き適正化を図るなど、普通会計の負担を減らしていくよう努める。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57</xdr:row>
      <xdr:rowOff>24130</xdr:rowOff>
    </xdr:to>
    <xdr:cxnSp macro="">
      <xdr:nvCxnSpPr>
        <xdr:cNvPr id="255" name="直線コネクタ 254"/>
        <xdr:cNvCxnSpPr/>
      </xdr:nvCxnSpPr>
      <xdr:spPr>
        <a:xfrm flipV="1">
          <a:off x="15671800" y="93853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115570</xdr:rowOff>
    </xdr:to>
    <xdr:cxnSp macro="">
      <xdr:nvCxnSpPr>
        <xdr:cNvPr id="258" name="直線コネクタ 257"/>
        <xdr:cNvCxnSpPr/>
      </xdr:nvCxnSpPr>
      <xdr:spPr>
        <a:xfrm flipV="1">
          <a:off x="14782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57</xdr:row>
      <xdr:rowOff>115570</xdr:rowOff>
    </xdr:to>
    <xdr:cxnSp macro="">
      <xdr:nvCxnSpPr>
        <xdr:cNvPr id="261" name="直線コネクタ 260"/>
        <xdr:cNvCxnSpPr/>
      </xdr:nvCxnSpPr>
      <xdr:spPr>
        <a:xfrm>
          <a:off x="13893800" y="96748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165100</xdr:rowOff>
    </xdr:to>
    <xdr:cxnSp macro="">
      <xdr:nvCxnSpPr>
        <xdr:cNvPr id="264" name="直線コネクタ 263"/>
        <xdr:cNvCxnSpPr/>
      </xdr:nvCxnSpPr>
      <xdr:spPr>
        <a:xfrm flipV="1">
          <a:off x="13004800" y="9674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4" name="楕円 273"/>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75"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6" name="楕円 27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7" name="テキスト ボックス 276"/>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8" name="楕円 277"/>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9" name="テキスト ボックス 278"/>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80" name="楕円 279"/>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81" name="テキスト ボックス 280"/>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2" name="楕円 281"/>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3" name="テキスト ボックス 282"/>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補助費等に係る経常収支比率については、</a:t>
          </a:r>
          <a:r>
            <a:rPr kumimoji="1" lang="ja-JP" altLang="en-US" sz="1100">
              <a:solidFill>
                <a:schemeClr val="dk1"/>
              </a:solidFill>
              <a:effectLst/>
              <a:latin typeface="+mn-lt"/>
              <a:ea typeface="+mn-ea"/>
              <a:cs typeface="+mn-cs"/>
            </a:rPr>
            <a:t>下水道事業会計及び簡易水道事業会計への繰出金を補助費へ計上することになったことや、</a:t>
          </a:r>
          <a:r>
            <a:rPr kumimoji="1" lang="ja-JP" altLang="ja-JP" sz="1100">
              <a:solidFill>
                <a:schemeClr val="dk1"/>
              </a:solidFill>
              <a:effectLst/>
              <a:latin typeface="+mn-lt"/>
              <a:ea typeface="+mn-ea"/>
              <a:cs typeface="+mn-cs"/>
            </a:rPr>
            <a:t>病院事業会計への繰出金の増加等により、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6.7</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上昇し</a:t>
          </a:r>
          <a:r>
            <a:rPr kumimoji="1" lang="en-US" altLang="ja-JP" sz="1100">
              <a:solidFill>
                <a:schemeClr val="dk1"/>
              </a:solidFill>
              <a:effectLst/>
              <a:latin typeface="+mn-lt"/>
              <a:ea typeface="+mn-ea"/>
              <a:cs typeface="+mn-cs"/>
            </a:rPr>
            <a:t>29.3%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回っており、ここ数年においても最も平均値との乖離がみられる。大学運営費交付金や</a:t>
          </a:r>
          <a:r>
            <a:rPr kumimoji="1" lang="ja-JP" altLang="en-US" sz="1100">
              <a:solidFill>
                <a:schemeClr val="dk1"/>
              </a:solidFill>
              <a:effectLst/>
              <a:latin typeface="+mn-lt"/>
              <a:ea typeface="+mn-ea"/>
              <a:cs typeface="+mn-cs"/>
            </a:rPr>
            <a:t>下水道事業会計、</a:t>
          </a:r>
          <a:r>
            <a:rPr kumimoji="1" lang="ja-JP" altLang="ja-JP" sz="1100">
              <a:solidFill>
                <a:schemeClr val="dk1"/>
              </a:solidFill>
              <a:effectLst/>
              <a:latin typeface="+mn-lt"/>
              <a:ea typeface="+mn-ea"/>
              <a:cs typeface="+mn-cs"/>
            </a:rPr>
            <a:t>病院事業会計への繰出金については、経営努力を促していくことで、運営費の適正管理を目指す。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74422</xdr:rowOff>
    </xdr:from>
    <xdr:to>
      <xdr:col>82</xdr:col>
      <xdr:colOff>107950</xdr:colOff>
      <xdr:row>41</xdr:row>
      <xdr:rowOff>37846</xdr:rowOff>
    </xdr:to>
    <xdr:cxnSp macro="">
      <xdr:nvCxnSpPr>
        <xdr:cNvPr id="313" name="直線コネクタ 312"/>
        <xdr:cNvCxnSpPr/>
      </xdr:nvCxnSpPr>
      <xdr:spPr>
        <a:xfrm>
          <a:off x="15671800" y="6760972"/>
          <a:ext cx="8382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74422</xdr:rowOff>
    </xdr:to>
    <xdr:cxnSp macro="">
      <xdr:nvCxnSpPr>
        <xdr:cNvPr id="316" name="直線コネクタ 315"/>
        <xdr:cNvCxnSpPr/>
      </xdr:nvCxnSpPr>
      <xdr:spPr>
        <a:xfrm>
          <a:off x="14782800" y="66649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149860</xdr:rowOff>
    </xdr:to>
    <xdr:cxnSp macro="">
      <xdr:nvCxnSpPr>
        <xdr:cNvPr id="319" name="直線コネクタ 318"/>
        <xdr:cNvCxnSpPr/>
      </xdr:nvCxnSpPr>
      <xdr:spPr>
        <a:xfrm>
          <a:off x="13893800" y="65918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xdr:rowOff>
    </xdr:from>
    <xdr:to>
      <xdr:col>69</xdr:col>
      <xdr:colOff>92075</xdr:colOff>
      <xdr:row>38</xdr:row>
      <xdr:rowOff>76708</xdr:rowOff>
    </xdr:to>
    <xdr:cxnSp macro="">
      <xdr:nvCxnSpPr>
        <xdr:cNvPr id="322" name="直線コネクタ 321"/>
        <xdr:cNvCxnSpPr/>
      </xdr:nvCxnSpPr>
      <xdr:spPr>
        <a:xfrm>
          <a:off x="13004800" y="65232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158496</xdr:rowOff>
    </xdr:from>
    <xdr:to>
      <xdr:col>82</xdr:col>
      <xdr:colOff>158750</xdr:colOff>
      <xdr:row>41</xdr:row>
      <xdr:rowOff>88646</xdr:rowOff>
    </xdr:to>
    <xdr:sp macro="" textlink="">
      <xdr:nvSpPr>
        <xdr:cNvPr id="332" name="楕円 331"/>
        <xdr:cNvSpPr/>
      </xdr:nvSpPr>
      <xdr:spPr>
        <a:xfrm>
          <a:off x="16459200" y="701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67073</xdr:rowOff>
    </xdr:from>
    <xdr:ext cx="762000" cy="259045"/>
    <xdr:sp macro="" textlink="">
      <xdr:nvSpPr>
        <xdr:cNvPr id="333" name="補助費等該当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4" name="楕円 333"/>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5" name="テキスト ボックス 334"/>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6" name="楕円 335"/>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7" name="テキスト ボックス 336"/>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25908</xdr:rowOff>
    </xdr:from>
    <xdr:to>
      <xdr:col>69</xdr:col>
      <xdr:colOff>142875</xdr:colOff>
      <xdr:row>38</xdr:row>
      <xdr:rowOff>127508</xdr:rowOff>
    </xdr:to>
    <xdr:sp macro="" textlink="">
      <xdr:nvSpPr>
        <xdr:cNvPr id="338" name="楕円 337"/>
        <xdr:cNvSpPr/>
      </xdr:nvSpPr>
      <xdr:spPr>
        <a:xfrm>
          <a:off x="13843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112285</xdr:rowOff>
    </xdr:from>
    <xdr:ext cx="762000" cy="259045"/>
    <xdr:sp macro="" textlink="">
      <xdr:nvSpPr>
        <xdr:cNvPr id="339" name="テキスト ボックス 338"/>
        <xdr:cNvSpPr txBox="1"/>
      </xdr:nvSpPr>
      <xdr:spPr>
        <a:xfrm>
          <a:off x="13512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128778</xdr:rowOff>
    </xdr:from>
    <xdr:to>
      <xdr:col>65</xdr:col>
      <xdr:colOff>53975</xdr:colOff>
      <xdr:row>38</xdr:row>
      <xdr:rowOff>58928</xdr:rowOff>
    </xdr:to>
    <xdr:sp macro="" textlink="">
      <xdr:nvSpPr>
        <xdr:cNvPr id="340" name="楕円 339"/>
        <xdr:cNvSpPr/>
      </xdr:nvSpPr>
      <xdr:spPr>
        <a:xfrm>
          <a:off x="12954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43705</xdr:rowOff>
    </xdr:from>
    <xdr:ext cx="762000" cy="259045"/>
    <xdr:sp macro="" textlink="">
      <xdr:nvSpPr>
        <xdr:cNvPr id="341" name="テキスト ボックス 340"/>
        <xdr:cNvSpPr txBox="1"/>
      </xdr:nvSpPr>
      <xdr:spPr>
        <a:xfrm>
          <a:off x="12623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公債費に係る経常収支比率については定時償還金の減などにより、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ポイント下回っているが、今後も引き続き公債費の縮減に努める。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50800</xdr:rowOff>
    </xdr:to>
    <xdr:cxnSp macro="">
      <xdr:nvCxnSpPr>
        <xdr:cNvPr id="374" name="直線コネクタ 373"/>
        <xdr:cNvCxnSpPr/>
      </xdr:nvCxnSpPr>
      <xdr:spPr>
        <a:xfrm flipV="1">
          <a:off x="3987800" y="13020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73661</xdr:rowOff>
    </xdr:to>
    <xdr:cxnSp macro="">
      <xdr:nvCxnSpPr>
        <xdr:cNvPr id="377" name="直線コネクタ 376"/>
        <xdr:cNvCxnSpPr/>
      </xdr:nvCxnSpPr>
      <xdr:spPr>
        <a:xfrm flipV="1">
          <a:off x="3098800" y="13081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96520</xdr:rowOff>
    </xdr:to>
    <xdr:cxnSp macro="">
      <xdr:nvCxnSpPr>
        <xdr:cNvPr id="380" name="直線コネクタ 379"/>
        <xdr:cNvCxnSpPr/>
      </xdr:nvCxnSpPr>
      <xdr:spPr>
        <a:xfrm flipV="1">
          <a:off x="2209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96520</xdr:rowOff>
    </xdr:to>
    <xdr:cxnSp macro="">
      <xdr:nvCxnSpPr>
        <xdr:cNvPr id="383" name="直線コネクタ 382"/>
        <xdr:cNvCxnSpPr/>
      </xdr:nvCxnSpPr>
      <xdr:spPr>
        <a:xfrm>
          <a:off x="1320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93" name="楕円 392"/>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94"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95" name="楕円 394"/>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96" name="テキスト ボックス 395"/>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7" name="楕円 396"/>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8" name="テキスト ボックス 397"/>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45720</xdr:rowOff>
    </xdr:from>
    <xdr:to>
      <xdr:col>11</xdr:col>
      <xdr:colOff>60325</xdr:colOff>
      <xdr:row>76</xdr:row>
      <xdr:rowOff>147320</xdr:rowOff>
    </xdr:to>
    <xdr:sp macro="" textlink="">
      <xdr:nvSpPr>
        <xdr:cNvPr id="399" name="楕円 398"/>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400" name="テキスト ボックス 399"/>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401" name="楕円 400"/>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402" name="テキスト ボックス 401"/>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公債費以外の経常収支比率については、人件費や補助費の増加により、</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77.8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類似団体内平均と比較すると令和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ポイント上回った。今後、重点的に補助費を削減するとともに健全な財政運営に努める。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78</xdr:row>
      <xdr:rowOff>26415</xdr:rowOff>
    </xdr:to>
    <xdr:cxnSp macro="">
      <xdr:nvCxnSpPr>
        <xdr:cNvPr id="433" name="直線コネクタ 432"/>
        <xdr:cNvCxnSpPr/>
      </xdr:nvCxnSpPr>
      <xdr:spPr>
        <a:xfrm>
          <a:off x="15671800" y="133309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129287</xdr:rowOff>
    </xdr:to>
    <xdr:cxnSp macro="">
      <xdr:nvCxnSpPr>
        <xdr:cNvPr id="436" name="直線コネクタ 435"/>
        <xdr:cNvCxnSpPr/>
      </xdr:nvCxnSpPr>
      <xdr:spPr>
        <a:xfrm>
          <a:off x="14782800" y="13212063"/>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10413</xdr:rowOff>
    </xdr:to>
    <xdr:cxnSp macro="">
      <xdr:nvCxnSpPr>
        <xdr:cNvPr id="439" name="直線コネクタ 438"/>
        <xdr:cNvCxnSpPr/>
      </xdr:nvCxnSpPr>
      <xdr:spPr>
        <a:xfrm>
          <a:off x="13893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117856</xdr:rowOff>
    </xdr:to>
    <xdr:cxnSp macro="">
      <xdr:nvCxnSpPr>
        <xdr:cNvPr id="442" name="直線コネクタ 441"/>
        <xdr:cNvCxnSpPr/>
      </xdr:nvCxnSpPr>
      <xdr:spPr>
        <a:xfrm>
          <a:off x="13004800" y="130520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2" name="楕円 451"/>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3" name="公債費以外該当値テキスト"/>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4" name="楕円 453"/>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55" name="テキスト ボックス 454"/>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131063</xdr:rowOff>
    </xdr:from>
    <xdr:to>
      <xdr:col>74</xdr:col>
      <xdr:colOff>31750</xdr:colOff>
      <xdr:row>77</xdr:row>
      <xdr:rowOff>61213</xdr:rowOff>
    </xdr:to>
    <xdr:sp macro="" textlink="">
      <xdr:nvSpPr>
        <xdr:cNvPr id="456" name="楕円 455"/>
        <xdr:cNvSpPr/>
      </xdr:nvSpPr>
      <xdr:spPr>
        <a:xfrm>
          <a:off x="14732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71391</xdr:rowOff>
    </xdr:from>
    <xdr:ext cx="762000" cy="259045"/>
    <xdr:sp macro="" textlink="">
      <xdr:nvSpPr>
        <xdr:cNvPr id="457" name="テキスト ボックス 456"/>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67056</xdr:rowOff>
    </xdr:from>
    <xdr:to>
      <xdr:col>69</xdr:col>
      <xdr:colOff>142875</xdr:colOff>
      <xdr:row>76</xdr:row>
      <xdr:rowOff>168656</xdr:rowOff>
    </xdr:to>
    <xdr:sp macro="" textlink="">
      <xdr:nvSpPr>
        <xdr:cNvPr id="458" name="楕円 457"/>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7383</xdr:rowOff>
    </xdr:from>
    <xdr:ext cx="762000" cy="259045"/>
    <xdr:sp macro="" textlink="">
      <xdr:nvSpPr>
        <xdr:cNvPr id="459" name="テキスト ボックス 458"/>
        <xdr:cNvSpPr txBox="1"/>
      </xdr:nvSpPr>
      <xdr:spPr>
        <a:xfrm>
          <a:off x="13512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60" name="楕円 459"/>
        <xdr:cNvSpPr/>
      </xdr:nvSpPr>
      <xdr:spPr>
        <a:xfrm>
          <a:off x="12954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61" name="テキスト ボックス 460"/>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110780</xdr:rowOff>
    </xdr:from>
    <xdr:to>
      <xdr:col>29</xdr:col>
      <xdr:colOff>127000</xdr:colOff>
      <xdr:row>17</xdr:row>
      <xdr:rowOff>160860</xdr:rowOff>
    </xdr:to>
    <xdr:cxnSp macro="">
      <xdr:nvCxnSpPr>
        <xdr:cNvPr id="52" name="直線コネクタ 51"/>
        <xdr:cNvCxnSpPr/>
      </xdr:nvCxnSpPr>
      <xdr:spPr bwMode="auto">
        <a:xfrm flipV="1">
          <a:off x="5003800" y="3073055"/>
          <a:ext cx="647700" cy="5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160860</xdr:rowOff>
    </xdr:from>
    <xdr:to>
      <xdr:col>26</xdr:col>
      <xdr:colOff>50800</xdr:colOff>
      <xdr:row>18</xdr:row>
      <xdr:rowOff>25594</xdr:rowOff>
    </xdr:to>
    <xdr:cxnSp macro="">
      <xdr:nvCxnSpPr>
        <xdr:cNvPr id="55" name="直線コネクタ 54"/>
        <xdr:cNvCxnSpPr/>
      </xdr:nvCxnSpPr>
      <xdr:spPr bwMode="auto">
        <a:xfrm flipV="1">
          <a:off x="4305300" y="3123135"/>
          <a:ext cx="698500" cy="36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17626</xdr:rowOff>
    </xdr:from>
    <xdr:to>
      <xdr:col>22</xdr:col>
      <xdr:colOff>114300</xdr:colOff>
      <xdr:row>18</xdr:row>
      <xdr:rowOff>25594</xdr:rowOff>
    </xdr:to>
    <xdr:cxnSp macro="">
      <xdr:nvCxnSpPr>
        <xdr:cNvPr id="58" name="直線コネクタ 57"/>
        <xdr:cNvCxnSpPr/>
      </xdr:nvCxnSpPr>
      <xdr:spPr bwMode="auto">
        <a:xfrm>
          <a:off x="3606800" y="3151351"/>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17626</xdr:rowOff>
    </xdr:from>
    <xdr:to>
      <xdr:col>18</xdr:col>
      <xdr:colOff>177800</xdr:colOff>
      <xdr:row>18</xdr:row>
      <xdr:rowOff>54218</xdr:rowOff>
    </xdr:to>
    <xdr:cxnSp macro="">
      <xdr:nvCxnSpPr>
        <xdr:cNvPr id="61" name="直線コネクタ 60"/>
        <xdr:cNvCxnSpPr/>
      </xdr:nvCxnSpPr>
      <xdr:spPr bwMode="auto">
        <a:xfrm flipV="1">
          <a:off x="2908300" y="3151351"/>
          <a:ext cx="698500" cy="3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59980</xdr:rowOff>
    </xdr:from>
    <xdr:to>
      <xdr:col>29</xdr:col>
      <xdr:colOff>177800</xdr:colOff>
      <xdr:row>17</xdr:row>
      <xdr:rowOff>161580</xdr:rowOff>
    </xdr:to>
    <xdr:sp macro="" textlink="">
      <xdr:nvSpPr>
        <xdr:cNvPr id="71" name="楕円 70"/>
        <xdr:cNvSpPr/>
      </xdr:nvSpPr>
      <xdr:spPr bwMode="auto">
        <a:xfrm>
          <a:off x="5600700" y="302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32057</xdr:rowOff>
    </xdr:from>
    <xdr:ext cx="762000" cy="259045"/>
    <xdr:sp macro="" textlink="">
      <xdr:nvSpPr>
        <xdr:cNvPr id="72" name="人口1人当たり決算額の推移該当値テキスト130"/>
        <xdr:cNvSpPr txBox="1"/>
      </xdr:nvSpPr>
      <xdr:spPr>
        <a:xfrm>
          <a:off x="5740400" y="299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110060</xdr:rowOff>
    </xdr:from>
    <xdr:to>
      <xdr:col>26</xdr:col>
      <xdr:colOff>101600</xdr:colOff>
      <xdr:row>18</xdr:row>
      <xdr:rowOff>40210</xdr:rowOff>
    </xdr:to>
    <xdr:sp macro="" textlink="">
      <xdr:nvSpPr>
        <xdr:cNvPr id="73" name="楕円 72"/>
        <xdr:cNvSpPr/>
      </xdr:nvSpPr>
      <xdr:spPr bwMode="auto">
        <a:xfrm>
          <a:off x="4953000" y="3072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24987</xdr:rowOff>
    </xdr:from>
    <xdr:ext cx="736600" cy="259045"/>
    <xdr:sp macro="" textlink="">
      <xdr:nvSpPr>
        <xdr:cNvPr id="74" name="テキスト ボックス 73"/>
        <xdr:cNvSpPr txBox="1"/>
      </xdr:nvSpPr>
      <xdr:spPr>
        <a:xfrm>
          <a:off x="4622800" y="315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146244</xdr:rowOff>
    </xdr:from>
    <xdr:to>
      <xdr:col>22</xdr:col>
      <xdr:colOff>165100</xdr:colOff>
      <xdr:row>18</xdr:row>
      <xdr:rowOff>76394</xdr:rowOff>
    </xdr:to>
    <xdr:sp macro="" textlink="">
      <xdr:nvSpPr>
        <xdr:cNvPr id="75" name="楕円 74"/>
        <xdr:cNvSpPr/>
      </xdr:nvSpPr>
      <xdr:spPr bwMode="auto">
        <a:xfrm>
          <a:off x="4254500" y="310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61171</xdr:rowOff>
    </xdr:from>
    <xdr:ext cx="762000" cy="259045"/>
    <xdr:sp macro="" textlink="">
      <xdr:nvSpPr>
        <xdr:cNvPr id="76" name="テキスト ボックス 75"/>
        <xdr:cNvSpPr txBox="1"/>
      </xdr:nvSpPr>
      <xdr:spPr>
        <a:xfrm>
          <a:off x="3924300" y="319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138276</xdr:rowOff>
    </xdr:from>
    <xdr:to>
      <xdr:col>19</xdr:col>
      <xdr:colOff>38100</xdr:colOff>
      <xdr:row>18</xdr:row>
      <xdr:rowOff>68426</xdr:rowOff>
    </xdr:to>
    <xdr:sp macro="" textlink="">
      <xdr:nvSpPr>
        <xdr:cNvPr id="77" name="楕円 76"/>
        <xdr:cNvSpPr/>
      </xdr:nvSpPr>
      <xdr:spPr bwMode="auto">
        <a:xfrm>
          <a:off x="3556000" y="310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53203</xdr:rowOff>
    </xdr:from>
    <xdr:ext cx="762000" cy="259045"/>
    <xdr:sp macro="" textlink="">
      <xdr:nvSpPr>
        <xdr:cNvPr id="78" name="テキスト ボックス 77"/>
        <xdr:cNvSpPr txBox="1"/>
      </xdr:nvSpPr>
      <xdr:spPr>
        <a:xfrm>
          <a:off x="3225800" y="318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3418</xdr:rowOff>
    </xdr:from>
    <xdr:to>
      <xdr:col>15</xdr:col>
      <xdr:colOff>101600</xdr:colOff>
      <xdr:row>18</xdr:row>
      <xdr:rowOff>105018</xdr:rowOff>
    </xdr:to>
    <xdr:sp macro="" textlink="">
      <xdr:nvSpPr>
        <xdr:cNvPr id="79" name="楕円 78"/>
        <xdr:cNvSpPr/>
      </xdr:nvSpPr>
      <xdr:spPr bwMode="auto">
        <a:xfrm>
          <a:off x="2857500" y="3137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89795</xdr:rowOff>
    </xdr:from>
    <xdr:ext cx="762000" cy="259045"/>
    <xdr:sp macro="" textlink="">
      <xdr:nvSpPr>
        <xdr:cNvPr id="80" name="テキスト ボックス 79"/>
        <xdr:cNvSpPr txBox="1"/>
      </xdr:nvSpPr>
      <xdr:spPr>
        <a:xfrm>
          <a:off x="2527300" y="32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158593</xdr:rowOff>
    </xdr:from>
    <xdr:to>
      <xdr:col>29</xdr:col>
      <xdr:colOff>127000</xdr:colOff>
      <xdr:row>35</xdr:row>
      <xdr:rowOff>254559</xdr:rowOff>
    </xdr:to>
    <xdr:cxnSp macro="">
      <xdr:nvCxnSpPr>
        <xdr:cNvPr id="112" name="直線コネクタ 111"/>
        <xdr:cNvCxnSpPr/>
      </xdr:nvCxnSpPr>
      <xdr:spPr bwMode="auto">
        <a:xfrm flipV="1">
          <a:off x="5003800" y="6768943"/>
          <a:ext cx="647700" cy="95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203078</xdr:rowOff>
    </xdr:from>
    <xdr:to>
      <xdr:col>26</xdr:col>
      <xdr:colOff>50800</xdr:colOff>
      <xdr:row>35</xdr:row>
      <xdr:rowOff>254559</xdr:rowOff>
    </xdr:to>
    <xdr:cxnSp macro="">
      <xdr:nvCxnSpPr>
        <xdr:cNvPr id="115" name="直線コネクタ 114"/>
        <xdr:cNvCxnSpPr/>
      </xdr:nvCxnSpPr>
      <xdr:spPr bwMode="auto">
        <a:xfrm>
          <a:off x="4305300" y="6813428"/>
          <a:ext cx="698500" cy="51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134955</xdr:rowOff>
    </xdr:from>
    <xdr:to>
      <xdr:col>22</xdr:col>
      <xdr:colOff>114300</xdr:colOff>
      <xdr:row>35</xdr:row>
      <xdr:rowOff>203078</xdr:rowOff>
    </xdr:to>
    <xdr:cxnSp macro="">
      <xdr:nvCxnSpPr>
        <xdr:cNvPr id="118" name="直線コネクタ 117"/>
        <xdr:cNvCxnSpPr/>
      </xdr:nvCxnSpPr>
      <xdr:spPr bwMode="auto">
        <a:xfrm>
          <a:off x="3606800" y="6745305"/>
          <a:ext cx="698500" cy="68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129903</xdr:rowOff>
    </xdr:from>
    <xdr:to>
      <xdr:col>18</xdr:col>
      <xdr:colOff>177800</xdr:colOff>
      <xdr:row>35</xdr:row>
      <xdr:rowOff>134955</xdr:rowOff>
    </xdr:to>
    <xdr:cxnSp macro="">
      <xdr:nvCxnSpPr>
        <xdr:cNvPr id="121" name="直線コネクタ 120"/>
        <xdr:cNvCxnSpPr/>
      </xdr:nvCxnSpPr>
      <xdr:spPr bwMode="auto">
        <a:xfrm>
          <a:off x="2908300" y="6740253"/>
          <a:ext cx="698500" cy="5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107793</xdr:rowOff>
    </xdr:from>
    <xdr:to>
      <xdr:col>29</xdr:col>
      <xdr:colOff>177800</xdr:colOff>
      <xdr:row>35</xdr:row>
      <xdr:rowOff>209393</xdr:rowOff>
    </xdr:to>
    <xdr:sp macro="" textlink="">
      <xdr:nvSpPr>
        <xdr:cNvPr id="131" name="楕円 130"/>
        <xdr:cNvSpPr/>
      </xdr:nvSpPr>
      <xdr:spPr bwMode="auto">
        <a:xfrm>
          <a:off x="5600700" y="671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295770</xdr:rowOff>
    </xdr:from>
    <xdr:ext cx="762000" cy="259045"/>
    <xdr:sp macro="" textlink="">
      <xdr:nvSpPr>
        <xdr:cNvPr id="132" name="人口1人当たり決算額の推移該当値テキスト445"/>
        <xdr:cNvSpPr txBox="1"/>
      </xdr:nvSpPr>
      <xdr:spPr>
        <a:xfrm>
          <a:off x="5740400" y="65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203759</xdr:rowOff>
    </xdr:from>
    <xdr:to>
      <xdr:col>26</xdr:col>
      <xdr:colOff>101600</xdr:colOff>
      <xdr:row>35</xdr:row>
      <xdr:rowOff>305359</xdr:rowOff>
    </xdr:to>
    <xdr:sp macro="" textlink="">
      <xdr:nvSpPr>
        <xdr:cNvPr id="133" name="楕円 132"/>
        <xdr:cNvSpPr/>
      </xdr:nvSpPr>
      <xdr:spPr bwMode="auto">
        <a:xfrm>
          <a:off x="4953000" y="681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315536</xdr:rowOff>
    </xdr:from>
    <xdr:ext cx="736600" cy="259045"/>
    <xdr:sp macro="" textlink="">
      <xdr:nvSpPr>
        <xdr:cNvPr id="134" name="テキスト ボックス 133"/>
        <xdr:cNvSpPr txBox="1"/>
      </xdr:nvSpPr>
      <xdr:spPr>
        <a:xfrm>
          <a:off x="4622800" y="658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152278</xdr:rowOff>
    </xdr:from>
    <xdr:to>
      <xdr:col>22</xdr:col>
      <xdr:colOff>165100</xdr:colOff>
      <xdr:row>35</xdr:row>
      <xdr:rowOff>253878</xdr:rowOff>
    </xdr:to>
    <xdr:sp macro="" textlink="">
      <xdr:nvSpPr>
        <xdr:cNvPr id="135" name="楕円 134"/>
        <xdr:cNvSpPr/>
      </xdr:nvSpPr>
      <xdr:spPr bwMode="auto">
        <a:xfrm>
          <a:off x="4254500" y="6762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264055</xdr:rowOff>
    </xdr:from>
    <xdr:ext cx="762000" cy="259045"/>
    <xdr:sp macro="" textlink="">
      <xdr:nvSpPr>
        <xdr:cNvPr id="136" name="テキスト ボックス 135"/>
        <xdr:cNvSpPr txBox="1"/>
      </xdr:nvSpPr>
      <xdr:spPr>
        <a:xfrm>
          <a:off x="3924300" y="65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84155</xdr:rowOff>
    </xdr:from>
    <xdr:to>
      <xdr:col>19</xdr:col>
      <xdr:colOff>38100</xdr:colOff>
      <xdr:row>35</xdr:row>
      <xdr:rowOff>185755</xdr:rowOff>
    </xdr:to>
    <xdr:sp macro="" textlink="">
      <xdr:nvSpPr>
        <xdr:cNvPr id="137" name="楕円 136"/>
        <xdr:cNvSpPr/>
      </xdr:nvSpPr>
      <xdr:spPr bwMode="auto">
        <a:xfrm>
          <a:off x="3556000" y="669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195932</xdr:rowOff>
    </xdr:from>
    <xdr:ext cx="762000" cy="259045"/>
    <xdr:sp macro="" textlink="">
      <xdr:nvSpPr>
        <xdr:cNvPr id="138" name="テキスト ボックス 137"/>
        <xdr:cNvSpPr txBox="1"/>
      </xdr:nvSpPr>
      <xdr:spPr>
        <a:xfrm>
          <a:off x="3225800" y="646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79103</xdr:rowOff>
    </xdr:from>
    <xdr:to>
      <xdr:col>15</xdr:col>
      <xdr:colOff>101600</xdr:colOff>
      <xdr:row>35</xdr:row>
      <xdr:rowOff>180703</xdr:rowOff>
    </xdr:to>
    <xdr:sp macro="" textlink="">
      <xdr:nvSpPr>
        <xdr:cNvPr id="139" name="楕円 138"/>
        <xdr:cNvSpPr/>
      </xdr:nvSpPr>
      <xdr:spPr bwMode="auto">
        <a:xfrm>
          <a:off x="2857500" y="6689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190880</xdr:rowOff>
    </xdr:from>
    <xdr:ext cx="762000" cy="259045"/>
    <xdr:sp macro="" textlink="">
      <xdr:nvSpPr>
        <xdr:cNvPr id="140" name="テキスト ボックス 139"/>
        <xdr:cNvSpPr txBox="1"/>
      </xdr:nvSpPr>
      <xdr:spPr>
        <a:xfrm>
          <a:off x="2527300" y="6458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62450</xdr:rowOff>
    </xdr:from>
    <xdr:to>
      <xdr:col>24</xdr:col>
      <xdr:colOff>63500</xdr:colOff>
      <xdr:row>37</xdr:row>
      <xdr:rowOff>29907</xdr:rowOff>
    </xdr:to>
    <xdr:cxnSp macro="">
      <xdr:nvCxnSpPr>
        <xdr:cNvPr id="63" name="直線コネクタ 62"/>
        <xdr:cNvCxnSpPr/>
      </xdr:nvCxnSpPr>
      <xdr:spPr>
        <a:xfrm flipV="1">
          <a:off x="3797300" y="6234650"/>
          <a:ext cx="838200" cy="13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29907</xdr:rowOff>
    </xdr:from>
    <xdr:to>
      <xdr:col>19</xdr:col>
      <xdr:colOff>177800</xdr:colOff>
      <xdr:row>37</xdr:row>
      <xdr:rowOff>121118</xdr:rowOff>
    </xdr:to>
    <xdr:cxnSp macro="">
      <xdr:nvCxnSpPr>
        <xdr:cNvPr id="66" name="直線コネクタ 65"/>
        <xdr:cNvCxnSpPr/>
      </xdr:nvCxnSpPr>
      <xdr:spPr>
        <a:xfrm flipV="1">
          <a:off x="2908300" y="6373557"/>
          <a:ext cx="889000" cy="9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38087</xdr:rowOff>
    </xdr:from>
    <xdr:to>
      <xdr:col>15</xdr:col>
      <xdr:colOff>50800</xdr:colOff>
      <xdr:row>37</xdr:row>
      <xdr:rowOff>121118</xdr:rowOff>
    </xdr:to>
    <xdr:cxnSp macro="">
      <xdr:nvCxnSpPr>
        <xdr:cNvPr id="69" name="直線コネクタ 68"/>
        <xdr:cNvCxnSpPr/>
      </xdr:nvCxnSpPr>
      <xdr:spPr>
        <a:xfrm>
          <a:off x="2019300" y="6381737"/>
          <a:ext cx="889000" cy="8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38087</xdr:rowOff>
    </xdr:from>
    <xdr:to>
      <xdr:col>10</xdr:col>
      <xdr:colOff>114300</xdr:colOff>
      <xdr:row>37</xdr:row>
      <xdr:rowOff>106733</xdr:rowOff>
    </xdr:to>
    <xdr:cxnSp macro="">
      <xdr:nvCxnSpPr>
        <xdr:cNvPr id="72" name="直線コネクタ 71"/>
        <xdr:cNvCxnSpPr/>
      </xdr:nvCxnSpPr>
      <xdr:spPr>
        <a:xfrm flipV="1">
          <a:off x="1130300" y="6381737"/>
          <a:ext cx="8890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11650</xdr:rowOff>
    </xdr:from>
    <xdr:to>
      <xdr:col>24</xdr:col>
      <xdr:colOff>114300</xdr:colOff>
      <xdr:row>36</xdr:row>
      <xdr:rowOff>113250</xdr:rowOff>
    </xdr:to>
    <xdr:sp macro="" textlink="">
      <xdr:nvSpPr>
        <xdr:cNvPr id="82" name="楕円 81"/>
        <xdr:cNvSpPr/>
      </xdr:nvSpPr>
      <xdr:spPr>
        <a:xfrm>
          <a:off x="4584700" y="61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161527</xdr:rowOff>
    </xdr:from>
    <xdr:ext cx="534377" cy="259045"/>
    <xdr:sp macro="" textlink="">
      <xdr:nvSpPr>
        <xdr:cNvPr id="83" name="人件費該当値テキスト"/>
        <xdr:cNvSpPr txBox="1"/>
      </xdr:nvSpPr>
      <xdr:spPr>
        <a:xfrm>
          <a:off x="4686300" y="61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150557</xdr:rowOff>
    </xdr:from>
    <xdr:to>
      <xdr:col>20</xdr:col>
      <xdr:colOff>38100</xdr:colOff>
      <xdr:row>37</xdr:row>
      <xdr:rowOff>80707</xdr:rowOff>
    </xdr:to>
    <xdr:sp macro="" textlink="">
      <xdr:nvSpPr>
        <xdr:cNvPr id="84" name="楕円 83"/>
        <xdr:cNvSpPr/>
      </xdr:nvSpPr>
      <xdr:spPr>
        <a:xfrm>
          <a:off x="3746500" y="632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71834</xdr:rowOff>
    </xdr:from>
    <xdr:ext cx="534377" cy="259045"/>
    <xdr:sp macro="" textlink="">
      <xdr:nvSpPr>
        <xdr:cNvPr id="85" name="テキスト ボックス 84"/>
        <xdr:cNvSpPr txBox="1"/>
      </xdr:nvSpPr>
      <xdr:spPr>
        <a:xfrm>
          <a:off x="3530111" y="64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70318</xdr:rowOff>
    </xdr:from>
    <xdr:to>
      <xdr:col>15</xdr:col>
      <xdr:colOff>101600</xdr:colOff>
      <xdr:row>38</xdr:row>
      <xdr:rowOff>468</xdr:rowOff>
    </xdr:to>
    <xdr:sp macro="" textlink="">
      <xdr:nvSpPr>
        <xdr:cNvPr id="86" name="楕円 85"/>
        <xdr:cNvSpPr/>
      </xdr:nvSpPr>
      <xdr:spPr>
        <a:xfrm>
          <a:off x="2857500" y="641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163045</xdr:rowOff>
    </xdr:from>
    <xdr:ext cx="534377" cy="259045"/>
    <xdr:sp macro="" textlink="">
      <xdr:nvSpPr>
        <xdr:cNvPr id="87" name="テキスト ボックス 86"/>
        <xdr:cNvSpPr txBox="1"/>
      </xdr:nvSpPr>
      <xdr:spPr>
        <a:xfrm>
          <a:off x="2641111" y="650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158737</xdr:rowOff>
    </xdr:from>
    <xdr:to>
      <xdr:col>10</xdr:col>
      <xdr:colOff>165100</xdr:colOff>
      <xdr:row>37</xdr:row>
      <xdr:rowOff>88887</xdr:rowOff>
    </xdr:to>
    <xdr:sp macro="" textlink="">
      <xdr:nvSpPr>
        <xdr:cNvPr id="88" name="楕円 87"/>
        <xdr:cNvSpPr/>
      </xdr:nvSpPr>
      <xdr:spPr>
        <a:xfrm>
          <a:off x="1968500" y="633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80014</xdr:rowOff>
    </xdr:from>
    <xdr:ext cx="534377" cy="259045"/>
    <xdr:sp macro="" textlink="">
      <xdr:nvSpPr>
        <xdr:cNvPr id="89" name="テキスト ボックス 88"/>
        <xdr:cNvSpPr txBox="1"/>
      </xdr:nvSpPr>
      <xdr:spPr>
        <a:xfrm>
          <a:off x="1752111" y="64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55933</xdr:rowOff>
    </xdr:from>
    <xdr:to>
      <xdr:col>6</xdr:col>
      <xdr:colOff>38100</xdr:colOff>
      <xdr:row>37</xdr:row>
      <xdr:rowOff>157533</xdr:rowOff>
    </xdr:to>
    <xdr:sp macro="" textlink="">
      <xdr:nvSpPr>
        <xdr:cNvPr id="90" name="楕円 89"/>
        <xdr:cNvSpPr/>
      </xdr:nvSpPr>
      <xdr:spPr>
        <a:xfrm>
          <a:off x="1079500" y="639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148659</xdr:rowOff>
    </xdr:from>
    <xdr:ext cx="534377" cy="259045"/>
    <xdr:sp macro="" textlink="">
      <xdr:nvSpPr>
        <xdr:cNvPr id="91" name="テキスト ボックス 90"/>
        <xdr:cNvSpPr txBox="1"/>
      </xdr:nvSpPr>
      <xdr:spPr>
        <a:xfrm>
          <a:off x="863111" y="64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75747</xdr:rowOff>
    </xdr:from>
    <xdr:to>
      <xdr:col>24</xdr:col>
      <xdr:colOff>63500</xdr:colOff>
      <xdr:row>57</xdr:row>
      <xdr:rowOff>156115</xdr:rowOff>
    </xdr:to>
    <xdr:cxnSp macro="">
      <xdr:nvCxnSpPr>
        <xdr:cNvPr id="123" name="直線コネクタ 122"/>
        <xdr:cNvCxnSpPr/>
      </xdr:nvCxnSpPr>
      <xdr:spPr>
        <a:xfrm flipV="1">
          <a:off x="3797300" y="9676947"/>
          <a:ext cx="838200" cy="25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156115</xdr:rowOff>
    </xdr:from>
    <xdr:to>
      <xdr:col>19</xdr:col>
      <xdr:colOff>177800</xdr:colOff>
      <xdr:row>58</xdr:row>
      <xdr:rowOff>69084</xdr:rowOff>
    </xdr:to>
    <xdr:cxnSp macro="">
      <xdr:nvCxnSpPr>
        <xdr:cNvPr id="126" name="直線コネクタ 125"/>
        <xdr:cNvCxnSpPr/>
      </xdr:nvCxnSpPr>
      <xdr:spPr>
        <a:xfrm flipV="1">
          <a:off x="2908300" y="9928765"/>
          <a:ext cx="889000" cy="8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69084</xdr:rowOff>
    </xdr:from>
    <xdr:to>
      <xdr:col>15</xdr:col>
      <xdr:colOff>50800</xdr:colOff>
      <xdr:row>58</xdr:row>
      <xdr:rowOff>90115</xdr:rowOff>
    </xdr:to>
    <xdr:cxnSp macro="">
      <xdr:nvCxnSpPr>
        <xdr:cNvPr id="129" name="直線コネクタ 128"/>
        <xdr:cNvCxnSpPr/>
      </xdr:nvCxnSpPr>
      <xdr:spPr>
        <a:xfrm flipV="1">
          <a:off x="2019300" y="1001318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39388</xdr:rowOff>
    </xdr:from>
    <xdr:to>
      <xdr:col>10</xdr:col>
      <xdr:colOff>114300</xdr:colOff>
      <xdr:row>58</xdr:row>
      <xdr:rowOff>90115</xdr:rowOff>
    </xdr:to>
    <xdr:cxnSp macro="">
      <xdr:nvCxnSpPr>
        <xdr:cNvPr id="132" name="直線コネクタ 131"/>
        <xdr:cNvCxnSpPr/>
      </xdr:nvCxnSpPr>
      <xdr:spPr>
        <a:xfrm>
          <a:off x="1130300" y="9983488"/>
          <a:ext cx="889000" cy="5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24947</xdr:rowOff>
    </xdr:from>
    <xdr:to>
      <xdr:col>24</xdr:col>
      <xdr:colOff>114300</xdr:colOff>
      <xdr:row>56</xdr:row>
      <xdr:rowOff>126547</xdr:rowOff>
    </xdr:to>
    <xdr:sp macro="" textlink="">
      <xdr:nvSpPr>
        <xdr:cNvPr id="142" name="楕円 141"/>
        <xdr:cNvSpPr/>
      </xdr:nvSpPr>
      <xdr:spPr>
        <a:xfrm>
          <a:off x="4584700" y="96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47824</xdr:rowOff>
    </xdr:from>
    <xdr:ext cx="534377" cy="259045"/>
    <xdr:sp macro="" textlink="">
      <xdr:nvSpPr>
        <xdr:cNvPr id="143" name="物件費該当値テキスト"/>
        <xdr:cNvSpPr txBox="1"/>
      </xdr:nvSpPr>
      <xdr:spPr>
        <a:xfrm>
          <a:off x="4686300" y="94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105315</xdr:rowOff>
    </xdr:from>
    <xdr:to>
      <xdr:col>20</xdr:col>
      <xdr:colOff>38100</xdr:colOff>
      <xdr:row>58</xdr:row>
      <xdr:rowOff>35465</xdr:rowOff>
    </xdr:to>
    <xdr:sp macro="" textlink="">
      <xdr:nvSpPr>
        <xdr:cNvPr id="144" name="楕円 143"/>
        <xdr:cNvSpPr/>
      </xdr:nvSpPr>
      <xdr:spPr>
        <a:xfrm>
          <a:off x="3746500" y="98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26592</xdr:rowOff>
    </xdr:from>
    <xdr:ext cx="534377" cy="259045"/>
    <xdr:sp macro="" textlink="">
      <xdr:nvSpPr>
        <xdr:cNvPr id="145" name="テキスト ボックス 144"/>
        <xdr:cNvSpPr txBox="1"/>
      </xdr:nvSpPr>
      <xdr:spPr>
        <a:xfrm>
          <a:off x="3530111" y="997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18284</xdr:rowOff>
    </xdr:from>
    <xdr:to>
      <xdr:col>15</xdr:col>
      <xdr:colOff>101600</xdr:colOff>
      <xdr:row>58</xdr:row>
      <xdr:rowOff>119884</xdr:rowOff>
    </xdr:to>
    <xdr:sp macro="" textlink="">
      <xdr:nvSpPr>
        <xdr:cNvPr id="146" name="楕円 145"/>
        <xdr:cNvSpPr/>
      </xdr:nvSpPr>
      <xdr:spPr>
        <a:xfrm>
          <a:off x="2857500" y="99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111011</xdr:rowOff>
    </xdr:from>
    <xdr:ext cx="534377" cy="259045"/>
    <xdr:sp macro="" textlink="">
      <xdr:nvSpPr>
        <xdr:cNvPr id="147" name="テキスト ボックス 146"/>
        <xdr:cNvSpPr txBox="1"/>
      </xdr:nvSpPr>
      <xdr:spPr>
        <a:xfrm>
          <a:off x="2641111" y="100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39315</xdr:rowOff>
    </xdr:from>
    <xdr:to>
      <xdr:col>10</xdr:col>
      <xdr:colOff>165100</xdr:colOff>
      <xdr:row>58</xdr:row>
      <xdr:rowOff>140915</xdr:rowOff>
    </xdr:to>
    <xdr:sp macro="" textlink="">
      <xdr:nvSpPr>
        <xdr:cNvPr id="148" name="楕円 147"/>
        <xdr:cNvSpPr/>
      </xdr:nvSpPr>
      <xdr:spPr>
        <a:xfrm>
          <a:off x="1968500" y="998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132042</xdr:rowOff>
    </xdr:from>
    <xdr:ext cx="534377" cy="259045"/>
    <xdr:sp macro="" textlink="">
      <xdr:nvSpPr>
        <xdr:cNvPr id="149" name="テキスト ボックス 148"/>
        <xdr:cNvSpPr txBox="1"/>
      </xdr:nvSpPr>
      <xdr:spPr>
        <a:xfrm>
          <a:off x="1752111" y="1007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160038</xdr:rowOff>
    </xdr:from>
    <xdr:to>
      <xdr:col>6</xdr:col>
      <xdr:colOff>38100</xdr:colOff>
      <xdr:row>58</xdr:row>
      <xdr:rowOff>90188</xdr:rowOff>
    </xdr:to>
    <xdr:sp macro="" textlink="">
      <xdr:nvSpPr>
        <xdr:cNvPr id="150" name="楕円 149"/>
        <xdr:cNvSpPr/>
      </xdr:nvSpPr>
      <xdr:spPr>
        <a:xfrm>
          <a:off x="1079500" y="99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81315</xdr:rowOff>
    </xdr:from>
    <xdr:ext cx="534377" cy="259045"/>
    <xdr:sp macro="" textlink="">
      <xdr:nvSpPr>
        <xdr:cNvPr id="151" name="テキスト ボックス 150"/>
        <xdr:cNvSpPr txBox="1"/>
      </xdr:nvSpPr>
      <xdr:spPr>
        <a:xfrm>
          <a:off x="863111" y="1002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35207</xdr:rowOff>
    </xdr:from>
    <xdr:to>
      <xdr:col>24</xdr:col>
      <xdr:colOff>63500</xdr:colOff>
      <xdr:row>78</xdr:row>
      <xdr:rowOff>45127</xdr:rowOff>
    </xdr:to>
    <xdr:cxnSp macro="">
      <xdr:nvCxnSpPr>
        <xdr:cNvPr id="178" name="直線コネクタ 177"/>
        <xdr:cNvCxnSpPr/>
      </xdr:nvCxnSpPr>
      <xdr:spPr>
        <a:xfrm>
          <a:off x="3797300" y="13408307"/>
          <a:ext cx="838200" cy="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35207</xdr:rowOff>
    </xdr:from>
    <xdr:to>
      <xdr:col>19</xdr:col>
      <xdr:colOff>177800</xdr:colOff>
      <xdr:row>78</xdr:row>
      <xdr:rowOff>37173</xdr:rowOff>
    </xdr:to>
    <xdr:cxnSp macro="">
      <xdr:nvCxnSpPr>
        <xdr:cNvPr id="181" name="直線コネクタ 180"/>
        <xdr:cNvCxnSpPr/>
      </xdr:nvCxnSpPr>
      <xdr:spPr>
        <a:xfrm flipV="1">
          <a:off x="2908300" y="1340830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37173</xdr:rowOff>
    </xdr:from>
    <xdr:to>
      <xdr:col>15</xdr:col>
      <xdr:colOff>50800</xdr:colOff>
      <xdr:row>78</xdr:row>
      <xdr:rowOff>37996</xdr:rowOff>
    </xdr:to>
    <xdr:cxnSp macro="">
      <xdr:nvCxnSpPr>
        <xdr:cNvPr id="184" name="直線コネクタ 183"/>
        <xdr:cNvCxnSpPr/>
      </xdr:nvCxnSpPr>
      <xdr:spPr>
        <a:xfrm flipV="1">
          <a:off x="2019300" y="1341027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37996</xdr:rowOff>
    </xdr:from>
    <xdr:to>
      <xdr:col>10</xdr:col>
      <xdr:colOff>114300</xdr:colOff>
      <xdr:row>78</xdr:row>
      <xdr:rowOff>39115</xdr:rowOff>
    </xdr:to>
    <xdr:cxnSp macro="">
      <xdr:nvCxnSpPr>
        <xdr:cNvPr id="187" name="直線コネクタ 186"/>
        <xdr:cNvCxnSpPr/>
      </xdr:nvCxnSpPr>
      <xdr:spPr>
        <a:xfrm flipV="1">
          <a:off x="1130300" y="13411096"/>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165777</xdr:rowOff>
    </xdr:from>
    <xdr:to>
      <xdr:col>24</xdr:col>
      <xdr:colOff>114300</xdr:colOff>
      <xdr:row>78</xdr:row>
      <xdr:rowOff>95927</xdr:rowOff>
    </xdr:to>
    <xdr:sp macro="" textlink="">
      <xdr:nvSpPr>
        <xdr:cNvPr id="197" name="楕円 196"/>
        <xdr:cNvSpPr/>
      </xdr:nvSpPr>
      <xdr:spPr>
        <a:xfrm>
          <a:off x="4584700" y="133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80704</xdr:rowOff>
    </xdr:from>
    <xdr:ext cx="469744" cy="259045"/>
    <xdr:sp macro="" textlink="">
      <xdr:nvSpPr>
        <xdr:cNvPr id="198" name="維持補修費該当値テキスト"/>
        <xdr:cNvSpPr txBox="1"/>
      </xdr:nvSpPr>
      <xdr:spPr>
        <a:xfrm>
          <a:off x="4686300" y="132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155857</xdr:rowOff>
    </xdr:from>
    <xdr:to>
      <xdr:col>20</xdr:col>
      <xdr:colOff>38100</xdr:colOff>
      <xdr:row>78</xdr:row>
      <xdr:rowOff>86007</xdr:rowOff>
    </xdr:to>
    <xdr:sp macro="" textlink="">
      <xdr:nvSpPr>
        <xdr:cNvPr id="199" name="楕円 198"/>
        <xdr:cNvSpPr/>
      </xdr:nvSpPr>
      <xdr:spPr>
        <a:xfrm>
          <a:off x="3746500" y="13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77134</xdr:rowOff>
    </xdr:from>
    <xdr:ext cx="469744" cy="259045"/>
    <xdr:sp macro="" textlink="">
      <xdr:nvSpPr>
        <xdr:cNvPr id="200" name="テキスト ボックス 199"/>
        <xdr:cNvSpPr txBox="1"/>
      </xdr:nvSpPr>
      <xdr:spPr>
        <a:xfrm>
          <a:off x="3562428" y="134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157823</xdr:rowOff>
    </xdr:from>
    <xdr:to>
      <xdr:col>15</xdr:col>
      <xdr:colOff>101600</xdr:colOff>
      <xdr:row>78</xdr:row>
      <xdr:rowOff>87973</xdr:rowOff>
    </xdr:to>
    <xdr:sp macro="" textlink="">
      <xdr:nvSpPr>
        <xdr:cNvPr id="201" name="楕円 200"/>
        <xdr:cNvSpPr/>
      </xdr:nvSpPr>
      <xdr:spPr>
        <a:xfrm>
          <a:off x="2857500" y="133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79100</xdr:rowOff>
    </xdr:from>
    <xdr:ext cx="469744" cy="259045"/>
    <xdr:sp macro="" textlink="">
      <xdr:nvSpPr>
        <xdr:cNvPr id="202" name="テキスト ボックス 201"/>
        <xdr:cNvSpPr txBox="1"/>
      </xdr:nvSpPr>
      <xdr:spPr>
        <a:xfrm>
          <a:off x="2673428" y="1345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158646</xdr:rowOff>
    </xdr:from>
    <xdr:to>
      <xdr:col>10</xdr:col>
      <xdr:colOff>165100</xdr:colOff>
      <xdr:row>78</xdr:row>
      <xdr:rowOff>88796</xdr:rowOff>
    </xdr:to>
    <xdr:sp macro="" textlink="">
      <xdr:nvSpPr>
        <xdr:cNvPr id="203" name="楕円 202"/>
        <xdr:cNvSpPr/>
      </xdr:nvSpPr>
      <xdr:spPr>
        <a:xfrm>
          <a:off x="1968500" y="133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79923</xdr:rowOff>
    </xdr:from>
    <xdr:ext cx="469744" cy="259045"/>
    <xdr:sp macro="" textlink="">
      <xdr:nvSpPr>
        <xdr:cNvPr id="204" name="テキスト ボックス 203"/>
        <xdr:cNvSpPr txBox="1"/>
      </xdr:nvSpPr>
      <xdr:spPr>
        <a:xfrm>
          <a:off x="1784428" y="1345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205" name="楕円 204"/>
        <xdr:cNvSpPr/>
      </xdr:nvSpPr>
      <xdr:spPr>
        <a:xfrm>
          <a:off x="1079500" y="133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206" name="テキスト ボックス 205"/>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151549</xdr:rowOff>
    </xdr:from>
    <xdr:to>
      <xdr:col>24</xdr:col>
      <xdr:colOff>63500</xdr:colOff>
      <xdr:row>94</xdr:row>
      <xdr:rowOff>68511</xdr:rowOff>
    </xdr:to>
    <xdr:cxnSp macro="">
      <xdr:nvCxnSpPr>
        <xdr:cNvPr id="236" name="直線コネクタ 235"/>
        <xdr:cNvCxnSpPr/>
      </xdr:nvCxnSpPr>
      <xdr:spPr>
        <a:xfrm flipV="1">
          <a:off x="3797300" y="16096399"/>
          <a:ext cx="838200" cy="8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68511</xdr:rowOff>
    </xdr:from>
    <xdr:to>
      <xdr:col>19</xdr:col>
      <xdr:colOff>177800</xdr:colOff>
      <xdr:row>94</xdr:row>
      <xdr:rowOff>125985</xdr:rowOff>
    </xdr:to>
    <xdr:cxnSp macro="">
      <xdr:nvCxnSpPr>
        <xdr:cNvPr id="239" name="直線コネクタ 238"/>
        <xdr:cNvCxnSpPr/>
      </xdr:nvCxnSpPr>
      <xdr:spPr>
        <a:xfrm flipV="1">
          <a:off x="2908300" y="16184811"/>
          <a:ext cx="889000" cy="5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104153</xdr:rowOff>
    </xdr:from>
    <xdr:to>
      <xdr:col>15</xdr:col>
      <xdr:colOff>50800</xdr:colOff>
      <xdr:row>94</xdr:row>
      <xdr:rowOff>125985</xdr:rowOff>
    </xdr:to>
    <xdr:cxnSp macro="">
      <xdr:nvCxnSpPr>
        <xdr:cNvPr id="242" name="直線コネクタ 241"/>
        <xdr:cNvCxnSpPr/>
      </xdr:nvCxnSpPr>
      <xdr:spPr>
        <a:xfrm>
          <a:off x="2019300" y="1622045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104153</xdr:rowOff>
    </xdr:from>
    <xdr:to>
      <xdr:col>10</xdr:col>
      <xdr:colOff>114300</xdr:colOff>
      <xdr:row>94</xdr:row>
      <xdr:rowOff>113145</xdr:rowOff>
    </xdr:to>
    <xdr:cxnSp macro="">
      <xdr:nvCxnSpPr>
        <xdr:cNvPr id="245" name="直線コネクタ 244"/>
        <xdr:cNvCxnSpPr/>
      </xdr:nvCxnSpPr>
      <xdr:spPr>
        <a:xfrm flipV="1">
          <a:off x="1130300" y="16220453"/>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100749</xdr:rowOff>
    </xdr:from>
    <xdr:to>
      <xdr:col>24</xdr:col>
      <xdr:colOff>114300</xdr:colOff>
      <xdr:row>94</xdr:row>
      <xdr:rowOff>30899</xdr:rowOff>
    </xdr:to>
    <xdr:sp macro="" textlink="">
      <xdr:nvSpPr>
        <xdr:cNvPr id="255" name="楕円 254"/>
        <xdr:cNvSpPr/>
      </xdr:nvSpPr>
      <xdr:spPr>
        <a:xfrm>
          <a:off x="4584700" y="1604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123626</xdr:rowOff>
    </xdr:from>
    <xdr:ext cx="534377" cy="259045"/>
    <xdr:sp macro="" textlink="">
      <xdr:nvSpPr>
        <xdr:cNvPr id="256" name="扶助費該当値テキスト"/>
        <xdr:cNvSpPr txBox="1"/>
      </xdr:nvSpPr>
      <xdr:spPr>
        <a:xfrm>
          <a:off x="4686300" y="158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17711</xdr:rowOff>
    </xdr:from>
    <xdr:to>
      <xdr:col>20</xdr:col>
      <xdr:colOff>38100</xdr:colOff>
      <xdr:row>94</xdr:row>
      <xdr:rowOff>119311</xdr:rowOff>
    </xdr:to>
    <xdr:sp macro="" textlink="">
      <xdr:nvSpPr>
        <xdr:cNvPr id="257" name="楕円 256"/>
        <xdr:cNvSpPr/>
      </xdr:nvSpPr>
      <xdr:spPr>
        <a:xfrm>
          <a:off x="3746500" y="161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135838</xdr:rowOff>
    </xdr:from>
    <xdr:ext cx="534377" cy="259045"/>
    <xdr:sp macro="" textlink="">
      <xdr:nvSpPr>
        <xdr:cNvPr id="258" name="テキスト ボックス 257"/>
        <xdr:cNvSpPr txBox="1"/>
      </xdr:nvSpPr>
      <xdr:spPr>
        <a:xfrm>
          <a:off x="3530111" y="1590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75185</xdr:rowOff>
    </xdr:from>
    <xdr:to>
      <xdr:col>15</xdr:col>
      <xdr:colOff>101600</xdr:colOff>
      <xdr:row>95</xdr:row>
      <xdr:rowOff>5335</xdr:rowOff>
    </xdr:to>
    <xdr:sp macro="" textlink="">
      <xdr:nvSpPr>
        <xdr:cNvPr id="259" name="楕円 258"/>
        <xdr:cNvSpPr/>
      </xdr:nvSpPr>
      <xdr:spPr>
        <a:xfrm>
          <a:off x="2857500" y="161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21862</xdr:rowOff>
    </xdr:from>
    <xdr:ext cx="534377" cy="259045"/>
    <xdr:sp macro="" textlink="">
      <xdr:nvSpPr>
        <xdr:cNvPr id="260" name="テキスト ボックス 259"/>
        <xdr:cNvSpPr txBox="1"/>
      </xdr:nvSpPr>
      <xdr:spPr>
        <a:xfrm>
          <a:off x="2641111" y="159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53353</xdr:rowOff>
    </xdr:from>
    <xdr:to>
      <xdr:col>10</xdr:col>
      <xdr:colOff>165100</xdr:colOff>
      <xdr:row>94</xdr:row>
      <xdr:rowOff>154953</xdr:rowOff>
    </xdr:to>
    <xdr:sp macro="" textlink="">
      <xdr:nvSpPr>
        <xdr:cNvPr id="261" name="楕円 260"/>
        <xdr:cNvSpPr/>
      </xdr:nvSpPr>
      <xdr:spPr>
        <a:xfrm>
          <a:off x="1968500" y="1616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30</xdr:rowOff>
    </xdr:from>
    <xdr:ext cx="534377" cy="259045"/>
    <xdr:sp macro="" textlink="">
      <xdr:nvSpPr>
        <xdr:cNvPr id="262" name="テキスト ボックス 261"/>
        <xdr:cNvSpPr txBox="1"/>
      </xdr:nvSpPr>
      <xdr:spPr>
        <a:xfrm>
          <a:off x="1752111" y="159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62345</xdr:rowOff>
    </xdr:from>
    <xdr:to>
      <xdr:col>6</xdr:col>
      <xdr:colOff>38100</xdr:colOff>
      <xdr:row>94</xdr:row>
      <xdr:rowOff>163945</xdr:rowOff>
    </xdr:to>
    <xdr:sp macro="" textlink="">
      <xdr:nvSpPr>
        <xdr:cNvPr id="263" name="楕円 262"/>
        <xdr:cNvSpPr/>
      </xdr:nvSpPr>
      <xdr:spPr>
        <a:xfrm>
          <a:off x="1079500" y="16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9022</xdr:rowOff>
    </xdr:from>
    <xdr:ext cx="534377" cy="259045"/>
    <xdr:sp macro="" textlink="">
      <xdr:nvSpPr>
        <xdr:cNvPr id="264" name="テキスト ボックス 263"/>
        <xdr:cNvSpPr txBox="1"/>
      </xdr:nvSpPr>
      <xdr:spPr>
        <a:xfrm>
          <a:off x="863111" y="15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64597</xdr:rowOff>
    </xdr:from>
    <xdr:to>
      <xdr:col>55</xdr:col>
      <xdr:colOff>0</xdr:colOff>
      <xdr:row>37</xdr:row>
      <xdr:rowOff>63508</xdr:rowOff>
    </xdr:to>
    <xdr:cxnSp macro="">
      <xdr:nvCxnSpPr>
        <xdr:cNvPr id="293" name="直線コネクタ 292"/>
        <xdr:cNvCxnSpPr/>
      </xdr:nvCxnSpPr>
      <xdr:spPr>
        <a:xfrm flipV="1">
          <a:off x="9639300" y="5893897"/>
          <a:ext cx="838200" cy="51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63508</xdr:rowOff>
    </xdr:from>
    <xdr:to>
      <xdr:col>50</xdr:col>
      <xdr:colOff>114300</xdr:colOff>
      <xdr:row>37</xdr:row>
      <xdr:rowOff>118364</xdr:rowOff>
    </xdr:to>
    <xdr:cxnSp macro="">
      <xdr:nvCxnSpPr>
        <xdr:cNvPr id="296" name="直線コネクタ 295"/>
        <xdr:cNvCxnSpPr/>
      </xdr:nvCxnSpPr>
      <xdr:spPr>
        <a:xfrm flipV="1">
          <a:off x="8750300" y="6407158"/>
          <a:ext cx="889000" cy="5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118364</xdr:rowOff>
    </xdr:from>
    <xdr:to>
      <xdr:col>45</xdr:col>
      <xdr:colOff>177800</xdr:colOff>
      <xdr:row>37</xdr:row>
      <xdr:rowOff>122913</xdr:rowOff>
    </xdr:to>
    <xdr:cxnSp macro="">
      <xdr:nvCxnSpPr>
        <xdr:cNvPr id="299" name="直線コネクタ 298"/>
        <xdr:cNvCxnSpPr/>
      </xdr:nvCxnSpPr>
      <xdr:spPr>
        <a:xfrm flipV="1">
          <a:off x="7861300" y="6462014"/>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122913</xdr:rowOff>
    </xdr:from>
    <xdr:to>
      <xdr:col>41</xdr:col>
      <xdr:colOff>50800</xdr:colOff>
      <xdr:row>37</xdr:row>
      <xdr:rowOff>163539</xdr:rowOff>
    </xdr:to>
    <xdr:cxnSp macro="">
      <xdr:nvCxnSpPr>
        <xdr:cNvPr id="302" name="直線コネクタ 301"/>
        <xdr:cNvCxnSpPr/>
      </xdr:nvCxnSpPr>
      <xdr:spPr>
        <a:xfrm flipV="1">
          <a:off x="6972300" y="6466563"/>
          <a:ext cx="889000" cy="4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13797</xdr:rowOff>
    </xdr:from>
    <xdr:to>
      <xdr:col>55</xdr:col>
      <xdr:colOff>50800</xdr:colOff>
      <xdr:row>34</xdr:row>
      <xdr:rowOff>115397</xdr:rowOff>
    </xdr:to>
    <xdr:sp macro="" textlink="">
      <xdr:nvSpPr>
        <xdr:cNvPr id="312" name="楕円 311"/>
        <xdr:cNvSpPr/>
      </xdr:nvSpPr>
      <xdr:spPr>
        <a:xfrm>
          <a:off x="10426700" y="58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36674</xdr:rowOff>
    </xdr:from>
    <xdr:ext cx="599010" cy="259045"/>
    <xdr:sp macro="" textlink="">
      <xdr:nvSpPr>
        <xdr:cNvPr id="313" name="補助費等該当値テキスト"/>
        <xdr:cNvSpPr txBox="1"/>
      </xdr:nvSpPr>
      <xdr:spPr>
        <a:xfrm>
          <a:off x="10528300" y="569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12708</xdr:rowOff>
    </xdr:from>
    <xdr:to>
      <xdr:col>50</xdr:col>
      <xdr:colOff>165100</xdr:colOff>
      <xdr:row>37</xdr:row>
      <xdr:rowOff>114308</xdr:rowOff>
    </xdr:to>
    <xdr:sp macro="" textlink="">
      <xdr:nvSpPr>
        <xdr:cNvPr id="314" name="楕円 313"/>
        <xdr:cNvSpPr/>
      </xdr:nvSpPr>
      <xdr:spPr>
        <a:xfrm>
          <a:off x="9588500" y="63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130835</xdr:rowOff>
    </xdr:from>
    <xdr:ext cx="534377" cy="259045"/>
    <xdr:sp macro="" textlink="">
      <xdr:nvSpPr>
        <xdr:cNvPr id="315" name="テキスト ボックス 314"/>
        <xdr:cNvSpPr txBox="1"/>
      </xdr:nvSpPr>
      <xdr:spPr>
        <a:xfrm>
          <a:off x="9372111" y="61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67564</xdr:rowOff>
    </xdr:from>
    <xdr:to>
      <xdr:col>46</xdr:col>
      <xdr:colOff>38100</xdr:colOff>
      <xdr:row>37</xdr:row>
      <xdr:rowOff>169164</xdr:rowOff>
    </xdr:to>
    <xdr:sp macro="" textlink="">
      <xdr:nvSpPr>
        <xdr:cNvPr id="316" name="楕円 315"/>
        <xdr:cNvSpPr/>
      </xdr:nvSpPr>
      <xdr:spPr>
        <a:xfrm>
          <a:off x="8699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xdr:rowOff>
    </xdr:from>
    <xdr:ext cx="534377" cy="259045"/>
    <xdr:sp macro="" textlink="">
      <xdr:nvSpPr>
        <xdr:cNvPr id="317" name="テキスト ボックス 316"/>
        <xdr:cNvSpPr txBox="1"/>
      </xdr:nvSpPr>
      <xdr:spPr>
        <a:xfrm>
          <a:off x="848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72113</xdr:rowOff>
    </xdr:from>
    <xdr:to>
      <xdr:col>41</xdr:col>
      <xdr:colOff>101600</xdr:colOff>
      <xdr:row>38</xdr:row>
      <xdr:rowOff>2263</xdr:rowOff>
    </xdr:to>
    <xdr:sp macro="" textlink="">
      <xdr:nvSpPr>
        <xdr:cNvPr id="318" name="楕円 317"/>
        <xdr:cNvSpPr/>
      </xdr:nvSpPr>
      <xdr:spPr>
        <a:xfrm>
          <a:off x="7810500" y="64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18790</xdr:rowOff>
    </xdr:from>
    <xdr:ext cx="534377" cy="259045"/>
    <xdr:sp macro="" textlink="">
      <xdr:nvSpPr>
        <xdr:cNvPr id="319" name="テキスト ボックス 318"/>
        <xdr:cNvSpPr txBox="1"/>
      </xdr:nvSpPr>
      <xdr:spPr>
        <a:xfrm>
          <a:off x="7594111" y="619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112739</xdr:rowOff>
    </xdr:from>
    <xdr:to>
      <xdr:col>36</xdr:col>
      <xdr:colOff>165100</xdr:colOff>
      <xdr:row>38</xdr:row>
      <xdr:rowOff>42889</xdr:rowOff>
    </xdr:to>
    <xdr:sp macro="" textlink="">
      <xdr:nvSpPr>
        <xdr:cNvPr id="320" name="楕円 319"/>
        <xdr:cNvSpPr/>
      </xdr:nvSpPr>
      <xdr:spPr>
        <a:xfrm>
          <a:off x="6921500" y="645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59416</xdr:rowOff>
    </xdr:from>
    <xdr:ext cx="534377" cy="259045"/>
    <xdr:sp macro="" textlink="">
      <xdr:nvSpPr>
        <xdr:cNvPr id="321" name="テキスト ボックス 320"/>
        <xdr:cNvSpPr txBox="1"/>
      </xdr:nvSpPr>
      <xdr:spPr>
        <a:xfrm>
          <a:off x="6705111" y="62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42262</xdr:rowOff>
    </xdr:from>
    <xdr:to>
      <xdr:col>55</xdr:col>
      <xdr:colOff>0</xdr:colOff>
      <xdr:row>57</xdr:row>
      <xdr:rowOff>44474</xdr:rowOff>
    </xdr:to>
    <xdr:cxnSp macro="">
      <xdr:nvCxnSpPr>
        <xdr:cNvPr id="348" name="直線コネクタ 347"/>
        <xdr:cNvCxnSpPr/>
      </xdr:nvCxnSpPr>
      <xdr:spPr>
        <a:xfrm flipV="1">
          <a:off x="9639300" y="9814912"/>
          <a:ext cx="838200" cy="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37081</xdr:rowOff>
    </xdr:from>
    <xdr:to>
      <xdr:col>50</xdr:col>
      <xdr:colOff>114300</xdr:colOff>
      <xdr:row>57</xdr:row>
      <xdr:rowOff>44474</xdr:rowOff>
    </xdr:to>
    <xdr:cxnSp macro="">
      <xdr:nvCxnSpPr>
        <xdr:cNvPr id="351" name="直線コネクタ 350"/>
        <xdr:cNvCxnSpPr/>
      </xdr:nvCxnSpPr>
      <xdr:spPr>
        <a:xfrm>
          <a:off x="8750300" y="9809731"/>
          <a:ext cx="889000" cy="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161362</xdr:rowOff>
    </xdr:from>
    <xdr:to>
      <xdr:col>45</xdr:col>
      <xdr:colOff>177800</xdr:colOff>
      <xdr:row>57</xdr:row>
      <xdr:rowOff>37081</xdr:rowOff>
    </xdr:to>
    <xdr:cxnSp macro="">
      <xdr:nvCxnSpPr>
        <xdr:cNvPr id="354" name="直線コネクタ 353"/>
        <xdr:cNvCxnSpPr/>
      </xdr:nvCxnSpPr>
      <xdr:spPr>
        <a:xfrm>
          <a:off x="7861300" y="9762562"/>
          <a:ext cx="889000" cy="4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161362</xdr:rowOff>
    </xdr:from>
    <xdr:to>
      <xdr:col>41</xdr:col>
      <xdr:colOff>50800</xdr:colOff>
      <xdr:row>57</xdr:row>
      <xdr:rowOff>11117</xdr:rowOff>
    </xdr:to>
    <xdr:cxnSp macro="">
      <xdr:nvCxnSpPr>
        <xdr:cNvPr id="357" name="直線コネクタ 356"/>
        <xdr:cNvCxnSpPr/>
      </xdr:nvCxnSpPr>
      <xdr:spPr>
        <a:xfrm flipV="1">
          <a:off x="6972300" y="9762562"/>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162912</xdr:rowOff>
    </xdr:from>
    <xdr:to>
      <xdr:col>55</xdr:col>
      <xdr:colOff>50800</xdr:colOff>
      <xdr:row>57</xdr:row>
      <xdr:rowOff>93062</xdr:rowOff>
    </xdr:to>
    <xdr:sp macro="" textlink="">
      <xdr:nvSpPr>
        <xdr:cNvPr id="367" name="楕円 366"/>
        <xdr:cNvSpPr/>
      </xdr:nvSpPr>
      <xdr:spPr>
        <a:xfrm>
          <a:off x="10426700" y="97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141339</xdr:rowOff>
    </xdr:from>
    <xdr:ext cx="534377" cy="259045"/>
    <xdr:sp macro="" textlink="">
      <xdr:nvSpPr>
        <xdr:cNvPr id="368" name="普通建設事業費該当値テキスト"/>
        <xdr:cNvSpPr txBox="1"/>
      </xdr:nvSpPr>
      <xdr:spPr>
        <a:xfrm>
          <a:off x="10528300" y="97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165124</xdr:rowOff>
    </xdr:from>
    <xdr:to>
      <xdr:col>50</xdr:col>
      <xdr:colOff>165100</xdr:colOff>
      <xdr:row>57</xdr:row>
      <xdr:rowOff>95274</xdr:rowOff>
    </xdr:to>
    <xdr:sp macro="" textlink="">
      <xdr:nvSpPr>
        <xdr:cNvPr id="369" name="楕円 368"/>
        <xdr:cNvSpPr/>
      </xdr:nvSpPr>
      <xdr:spPr>
        <a:xfrm>
          <a:off x="9588500" y="976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86401</xdr:rowOff>
    </xdr:from>
    <xdr:ext cx="534377" cy="259045"/>
    <xdr:sp macro="" textlink="">
      <xdr:nvSpPr>
        <xdr:cNvPr id="370" name="テキスト ボックス 369"/>
        <xdr:cNvSpPr txBox="1"/>
      </xdr:nvSpPr>
      <xdr:spPr>
        <a:xfrm>
          <a:off x="9372111" y="985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157731</xdr:rowOff>
    </xdr:from>
    <xdr:to>
      <xdr:col>46</xdr:col>
      <xdr:colOff>38100</xdr:colOff>
      <xdr:row>57</xdr:row>
      <xdr:rowOff>87881</xdr:rowOff>
    </xdr:to>
    <xdr:sp macro="" textlink="">
      <xdr:nvSpPr>
        <xdr:cNvPr id="371" name="楕円 370"/>
        <xdr:cNvSpPr/>
      </xdr:nvSpPr>
      <xdr:spPr>
        <a:xfrm>
          <a:off x="8699500" y="97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79008</xdr:rowOff>
    </xdr:from>
    <xdr:ext cx="534377" cy="259045"/>
    <xdr:sp macro="" textlink="">
      <xdr:nvSpPr>
        <xdr:cNvPr id="372" name="テキスト ボックス 371"/>
        <xdr:cNvSpPr txBox="1"/>
      </xdr:nvSpPr>
      <xdr:spPr>
        <a:xfrm>
          <a:off x="8483111" y="985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110562</xdr:rowOff>
    </xdr:from>
    <xdr:to>
      <xdr:col>41</xdr:col>
      <xdr:colOff>101600</xdr:colOff>
      <xdr:row>57</xdr:row>
      <xdr:rowOff>40712</xdr:rowOff>
    </xdr:to>
    <xdr:sp macro="" textlink="">
      <xdr:nvSpPr>
        <xdr:cNvPr id="373" name="楕円 372"/>
        <xdr:cNvSpPr/>
      </xdr:nvSpPr>
      <xdr:spPr>
        <a:xfrm>
          <a:off x="7810500" y="971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57239</xdr:rowOff>
    </xdr:from>
    <xdr:ext cx="534377" cy="259045"/>
    <xdr:sp macro="" textlink="">
      <xdr:nvSpPr>
        <xdr:cNvPr id="374" name="テキスト ボックス 373"/>
        <xdr:cNvSpPr txBox="1"/>
      </xdr:nvSpPr>
      <xdr:spPr>
        <a:xfrm>
          <a:off x="7594111" y="948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131767</xdr:rowOff>
    </xdr:from>
    <xdr:to>
      <xdr:col>36</xdr:col>
      <xdr:colOff>165100</xdr:colOff>
      <xdr:row>57</xdr:row>
      <xdr:rowOff>61917</xdr:rowOff>
    </xdr:to>
    <xdr:sp macro="" textlink="">
      <xdr:nvSpPr>
        <xdr:cNvPr id="375" name="楕円 374"/>
        <xdr:cNvSpPr/>
      </xdr:nvSpPr>
      <xdr:spPr>
        <a:xfrm>
          <a:off x="6921500" y="97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53044</xdr:rowOff>
    </xdr:from>
    <xdr:ext cx="534377" cy="259045"/>
    <xdr:sp macro="" textlink="">
      <xdr:nvSpPr>
        <xdr:cNvPr id="376" name="テキスト ボックス 375"/>
        <xdr:cNvSpPr txBox="1"/>
      </xdr:nvSpPr>
      <xdr:spPr>
        <a:xfrm>
          <a:off x="6705111" y="98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44768</xdr:rowOff>
    </xdr:from>
    <xdr:to>
      <xdr:col>55</xdr:col>
      <xdr:colOff>0</xdr:colOff>
      <xdr:row>78</xdr:row>
      <xdr:rowOff>124295</xdr:rowOff>
    </xdr:to>
    <xdr:cxnSp macro="">
      <xdr:nvCxnSpPr>
        <xdr:cNvPr id="405" name="直線コネクタ 404"/>
        <xdr:cNvCxnSpPr/>
      </xdr:nvCxnSpPr>
      <xdr:spPr>
        <a:xfrm>
          <a:off x="9639300" y="13417868"/>
          <a:ext cx="838200" cy="7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166624</xdr:rowOff>
    </xdr:from>
    <xdr:to>
      <xdr:col>50</xdr:col>
      <xdr:colOff>114300</xdr:colOff>
      <xdr:row>78</xdr:row>
      <xdr:rowOff>44768</xdr:rowOff>
    </xdr:to>
    <xdr:cxnSp macro="">
      <xdr:nvCxnSpPr>
        <xdr:cNvPr id="408" name="直線コネクタ 407"/>
        <xdr:cNvCxnSpPr/>
      </xdr:nvCxnSpPr>
      <xdr:spPr>
        <a:xfrm>
          <a:off x="8750300" y="13196824"/>
          <a:ext cx="889000" cy="2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166624</xdr:rowOff>
    </xdr:from>
    <xdr:to>
      <xdr:col>45</xdr:col>
      <xdr:colOff>177800</xdr:colOff>
      <xdr:row>77</xdr:row>
      <xdr:rowOff>19596</xdr:rowOff>
    </xdr:to>
    <xdr:cxnSp macro="">
      <xdr:nvCxnSpPr>
        <xdr:cNvPr id="411" name="直線コネクタ 410"/>
        <xdr:cNvCxnSpPr/>
      </xdr:nvCxnSpPr>
      <xdr:spPr>
        <a:xfrm flipV="1">
          <a:off x="7861300" y="1319682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106401</xdr:rowOff>
    </xdr:from>
    <xdr:to>
      <xdr:col>41</xdr:col>
      <xdr:colOff>50800</xdr:colOff>
      <xdr:row>77</xdr:row>
      <xdr:rowOff>19596</xdr:rowOff>
    </xdr:to>
    <xdr:cxnSp macro="">
      <xdr:nvCxnSpPr>
        <xdr:cNvPr id="414" name="直線コネクタ 413"/>
        <xdr:cNvCxnSpPr/>
      </xdr:nvCxnSpPr>
      <xdr:spPr>
        <a:xfrm>
          <a:off x="6972300" y="13136601"/>
          <a:ext cx="889000" cy="8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73495</xdr:rowOff>
    </xdr:from>
    <xdr:to>
      <xdr:col>55</xdr:col>
      <xdr:colOff>50800</xdr:colOff>
      <xdr:row>79</xdr:row>
      <xdr:rowOff>3645</xdr:rowOff>
    </xdr:to>
    <xdr:sp macro="" textlink="">
      <xdr:nvSpPr>
        <xdr:cNvPr id="424" name="楕円 423"/>
        <xdr:cNvSpPr/>
      </xdr:nvSpPr>
      <xdr:spPr>
        <a:xfrm>
          <a:off x="10426700" y="134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159872</xdr:rowOff>
    </xdr:from>
    <xdr:ext cx="469744" cy="259045"/>
    <xdr:sp macro="" textlink="">
      <xdr:nvSpPr>
        <xdr:cNvPr id="425" name="普通建設事業費 （ うち新規整備　）該当値テキスト"/>
        <xdr:cNvSpPr txBox="1"/>
      </xdr:nvSpPr>
      <xdr:spPr>
        <a:xfrm>
          <a:off x="10528300" y="1336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165418</xdr:rowOff>
    </xdr:from>
    <xdr:to>
      <xdr:col>50</xdr:col>
      <xdr:colOff>165100</xdr:colOff>
      <xdr:row>78</xdr:row>
      <xdr:rowOff>95568</xdr:rowOff>
    </xdr:to>
    <xdr:sp macro="" textlink="">
      <xdr:nvSpPr>
        <xdr:cNvPr id="426" name="楕円 425"/>
        <xdr:cNvSpPr/>
      </xdr:nvSpPr>
      <xdr:spPr>
        <a:xfrm>
          <a:off x="9588500" y="133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86695</xdr:rowOff>
    </xdr:from>
    <xdr:ext cx="534377" cy="259045"/>
    <xdr:sp macro="" textlink="">
      <xdr:nvSpPr>
        <xdr:cNvPr id="427" name="テキスト ボックス 426"/>
        <xdr:cNvSpPr txBox="1"/>
      </xdr:nvSpPr>
      <xdr:spPr>
        <a:xfrm>
          <a:off x="9372111" y="1345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115824</xdr:rowOff>
    </xdr:from>
    <xdr:to>
      <xdr:col>46</xdr:col>
      <xdr:colOff>38100</xdr:colOff>
      <xdr:row>77</xdr:row>
      <xdr:rowOff>45974</xdr:rowOff>
    </xdr:to>
    <xdr:sp macro="" textlink="">
      <xdr:nvSpPr>
        <xdr:cNvPr id="428" name="楕円 427"/>
        <xdr:cNvSpPr/>
      </xdr:nvSpPr>
      <xdr:spPr>
        <a:xfrm>
          <a:off x="8699500" y="1314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62501</xdr:rowOff>
    </xdr:from>
    <xdr:ext cx="534377" cy="259045"/>
    <xdr:sp macro="" textlink="">
      <xdr:nvSpPr>
        <xdr:cNvPr id="429" name="テキスト ボックス 428"/>
        <xdr:cNvSpPr txBox="1"/>
      </xdr:nvSpPr>
      <xdr:spPr>
        <a:xfrm>
          <a:off x="8483111" y="1292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140246</xdr:rowOff>
    </xdr:from>
    <xdr:to>
      <xdr:col>41</xdr:col>
      <xdr:colOff>101600</xdr:colOff>
      <xdr:row>77</xdr:row>
      <xdr:rowOff>70396</xdr:rowOff>
    </xdr:to>
    <xdr:sp macro="" textlink="">
      <xdr:nvSpPr>
        <xdr:cNvPr id="430" name="楕円 429"/>
        <xdr:cNvSpPr/>
      </xdr:nvSpPr>
      <xdr:spPr>
        <a:xfrm>
          <a:off x="7810500" y="131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86923</xdr:rowOff>
    </xdr:from>
    <xdr:ext cx="534377" cy="259045"/>
    <xdr:sp macro="" textlink="">
      <xdr:nvSpPr>
        <xdr:cNvPr id="431" name="テキスト ボックス 430"/>
        <xdr:cNvSpPr txBox="1"/>
      </xdr:nvSpPr>
      <xdr:spPr>
        <a:xfrm>
          <a:off x="7594111" y="129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55601</xdr:rowOff>
    </xdr:from>
    <xdr:to>
      <xdr:col>36</xdr:col>
      <xdr:colOff>165100</xdr:colOff>
      <xdr:row>76</xdr:row>
      <xdr:rowOff>157201</xdr:rowOff>
    </xdr:to>
    <xdr:sp macro="" textlink="">
      <xdr:nvSpPr>
        <xdr:cNvPr id="432" name="楕円 431"/>
        <xdr:cNvSpPr/>
      </xdr:nvSpPr>
      <xdr:spPr>
        <a:xfrm>
          <a:off x="6921500" y="1308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2277</xdr:rowOff>
    </xdr:from>
    <xdr:ext cx="534377" cy="259045"/>
    <xdr:sp macro="" textlink="">
      <xdr:nvSpPr>
        <xdr:cNvPr id="433" name="テキスト ボックス 432"/>
        <xdr:cNvSpPr txBox="1"/>
      </xdr:nvSpPr>
      <xdr:spPr>
        <a:xfrm>
          <a:off x="6705111" y="1286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50478</xdr:rowOff>
    </xdr:from>
    <xdr:to>
      <xdr:col>55</xdr:col>
      <xdr:colOff>0</xdr:colOff>
      <xdr:row>98</xdr:row>
      <xdr:rowOff>18907</xdr:rowOff>
    </xdr:to>
    <xdr:cxnSp macro="">
      <xdr:nvCxnSpPr>
        <xdr:cNvPr id="462" name="直線コネクタ 461"/>
        <xdr:cNvCxnSpPr/>
      </xdr:nvCxnSpPr>
      <xdr:spPr>
        <a:xfrm flipV="1">
          <a:off x="9639300" y="16681128"/>
          <a:ext cx="838200" cy="13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18907</xdr:rowOff>
    </xdr:from>
    <xdr:to>
      <xdr:col>50</xdr:col>
      <xdr:colOff>114300</xdr:colOff>
      <xdr:row>98</xdr:row>
      <xdr:rowOff>44123</xdr:rowOff>
    </xdr:to>
    <xdr:cxnSp macro="">
      <xdr:nvCxnSpPr>
        <xdr:cNvPr id="465" name="直線コネクタ 464"/>
        <xdr:cNvCxnSpPr/>
      </xdr:nvCxnSpPr>
      <xdr:spPr>
        <a:xfrm flipV="1">
          <a:off x="8750300" y="16821007"/>
          <a:ext cx="889000" cy="2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44123</xdr:rowOff>
    </xdr:from>
    <xdr:to>
      <xdr:col>45</xdr:col>
      <xdr:colOff>177800</xdr:colOff>
      <xdr:row>98</xdr:row>
      <xdr:rowOff>81781</xdr:rowOff>
    </xdr:to>
    <xdr:cxnSp macro="">
      <xdr:nvCxnSpPr>
        <xdr:cNvPr id="468" name="直線コネクタ 467"/>
        <xdr:cNvCxnSpPr/>
      </xdr:nvCxnSpPr>
      <xdr:spPr>
        <a:xfrm flipV="1">
          <a:off x="7861300" y="16846223"/>
          <a:ext cx="889000" cy="3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79625</xdr:rowOff>
    </xdr:from>
    <xdr:to>
      <xdr:col>41</xdr:col>
      <xdr:colOff>50800</xdr:colOff>
      <xdr:row>98</xdr:row>
      <xdr:rowOff>81781</xdr:rowOff>
    </xdr:to>
    <xdr:cxnSp macro="">
      <xdr:nvCxnSpPr>
        <xdr:cNvPr id="471" name="直線コネクタ 470"/>
        <xdr:cNvCxnSpPr/>
      </xdr:nvCxnSpPr>
      <xdr:spPr>
        <a:xfrm>
          <a:off x="6972300" y="16881725"/>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171128</xdr:rowOff>
    </xdr:from>
    <xdr:to>
      <xdr:col>55</xdr:col>
      <xdr:colOff>50800</xdr:colOff>
      <xdr:row>97</xdr:row>
      <xdr:rowOff>101278</xdr:rowOff>
    </xdr:to>
    <xdr:sp macro="" textlink="">
      <xdr:nvSpPr>
        <xdr:cNvPr id="481" name="楕円 480"/>
        <xdr:cNvSpPr/>
      </xdr:nvSpPr>
      <xdr:spPr>
        <a:xfrm>
          <a:off x="10426700" y="166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22555</xdr:rowOff>
    </xdr:from>
    <xdr:ext cx="534377" cy="259045"/>
    <xdr:sp macro="" textlink="">
      <xdr:nvSpPr>
        <xdr:cNvPr id="482" name="普通建設事業費 （ うち更新整備　）該当値テキスト"/>
        <xdr:cNvSpPr txBox="1"/>
      </xdr:nvSpPr>
      <xdr:spPr>
        <a:xfrm>
          <a:off x="10528300" y="1648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139557</xdr:rowOff>
    </xdr:from>
    <xdr:to>
      <xdr:col>50</xdr:col>
      <xdr:colOff>165100</xdr:colOff>
      <xdr:row>98</xdr:row>
      <xdr:rowOff>69707</xdr:rowOff>
    </xdr:to>
    <xdr:sp macro="" textlink="">
      <xdr:nvSpPr>
        <xdr:cNvPr id="483" name="楕円 482"/>
        <xdr:cNvSpPr/>
      </xdr:nvSpPr>
      <xdr:spPr>
        <a:xfrm>
          <a:off x="9588500" y="1677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60834</xdr:rowOff>
    </xdr:from>
    <xdr:ext cx="534377" cy="259045"/>
    <xdr:sp macro="" textlink="">
      <xdr:nvSpPr>
        <xdr:cNvPr id="484" name="テキスト ボックス 483"/>
        <xdr:cNvSpPr txBox="1"/>
      </xdr:nvSpPr>
      <xdr:spPr>
        <a:xfrm>
          <a:off x="9372111" y="1686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164773</xdr:rowOff>
    </xdr:from>
    <xdr:to>
      <xdr:col>46</xdr:col>
      <xdr:colOff>38100</xdr:colOff>
      <xdr:row>98</xdr:row>
      <xdr:rowOff>94923</xdr:rowOff>
    </xdr:to>
    <xdr:sp macro="" textlink="">
      <xdr:nvSpPr>
        <xdr:cNvPr id="485" name="楕円 484"/>
        <xdr:cNvSpPr/>
      </xdr:nvSpPr>
      <xdr:spPr>
        <a:xfrm>
          <a:off x="8699500" y="1679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86050</xdr:rowOff>
    </xdr:from>
    <xdr:ext cx="534377" cy="259045"/>
    <xdr:sp macro="" textlink="">
      <xdr:nvSpPr>
        <xdr:cNvPr id="486" name="テキスト ボックス 485"/>
        <xdr:cNvSpPr txBox="1"/>
      </xdr:nvSpPr>
      <xdr:spPr>
        <a:xfrm>
          <a:off x="8483111" y="168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30981</xdr:rowOff>
    </xdr:from>
    <xdr:to>
      <xdr:col>41</xdr:col>
      <xdr:colOff>101600</xdr:colOff>
      <xdr:row>98</xdr:row>
      <xdr:rowOff>132581</xdr:rowOff>
    </xdr:to>
    <xdr:sp macro="" textlink="">
      <xdr:nvSpPr>
        <xdr:cNvPr id="487" name="楕円 486"/>
        <xdr:cNvSpPr/>
      </xdr:nvSpPr>
      <xdr:spPr>
        <a:xfrm>
          <a:off x="7810500" y="168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123708</xdr:rowOff>
    </xdr:from>
    <xdr:ext cx="534377" cy="259045"/>
    <xdr:sp macro="" textlink="">
      <xdr:nvSpPr>
        <xdr:cNvPr id="488" name="テキスト ボックス 487"/>
        <xdr:cNvSpPr txBox="1"/>
      </xdr:nvSpPr>
      <xdr:spPr>
        <a:xfrm>
          <a:off x="7594111" y="169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28825</xdr:rowOff>
    </xdr:from>
    <xdr:to>
      <xdr:col>36</xdr:col>
      <xdr:colOff>165100</xdr:colOff>
      <xdr:row>98</xdr:row>
      <xdr:rowOff>130425</xdr:rowOff>
    </xdr:to>
    <xdr:sp macro="" textlink="">
      <xdr:nvSpPr>
        <xdr:cNvPr id="489" name="楕円 488"/>
        <xdr:cNvSpPr/>
      </xdr:nvSpPr>
      <xdr:spPr>
        <a:xfrm>
          <a:off x="6921500" y="168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121552</xdr:rowOff>
    </xdr:from>
    <xdr:ext cx="534377" cy="259045"/>
    <xdr:sp macro="" textlink="">
      <xdr:nvSpPr>
        <xdr:cNvPr id="490" name="テキスト ボックス 489"/>
        <xdr:cNvSpPr txBox="1"/>
      </xdr:nvSpPr>
      <xdr:spPr>
        <a:xfrm>
          <a:off x="6705111" y="1692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17647</xdr:rowOff>
    </xdr:from>
    <xdr:to>
      <xdr:col>85</xdr:col>
      <xdr:colOff>127000</xdr:colOff>
      <xdr:row>39</xdr:row>
      <xdr:rowOff>28239</xdr:rowOff>
    </xdr:to>
    <xdr:cxnSp macro="">
      <xdr:nvCxnSpPr>
        <xdr:cNvPr id="519" name="直線コネクタ 518"/>
        <xdr:cNvCxnSpPr/>
      </xdr:nvCxnSpPr>
      <xdr:spPr>
        <a:xfrm>
          <a:off x="15481300" y="6704197"/>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17647</xdr:rowOff>
    </xdr:from>
    <xdr:to>
      <xdr:col>81</xdr:col>
      <xdr:colOff>50800</xdr:colOff>
      <xdr:row>39</xdr:row>
      <xdr:rowOff>35992</xdr:rowOff>
    </xdr:to>
    <xdr:cxnSp macro="">
      <xdr:nvCxnSpPr>
        <xdr:cNvPr id="522" name="直線コネクタ 521"/>
        <xdr:cNvCxnSpPr/>
      </xdr:nvCxnSpPr>
      <xdr:spPr>
        <a:xfrm flipV="1">
          <a:off x="14592300" y="6704197"/>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23305</xdr:rowOff>
    </xdr:from>
    <xdr:to>
      <xdr:col>76</xdr:col>
      <xdr:colOff>114300</xdr:colOff>
      <xdr:row>39</xdr:row>
      <xdr:rowOff>35992</xdr:rowOff>
    </xdr:to>
    <xdr:cxnSp macro="">
      <xdr:nvCxnSpPr>
        <xdr:cNvPr id="525" name="直線コネクタ 524"/>
        <xdr:cNvCxnSpPr/>
      </xdr:nvCxnSpPr>
      <xdr:spPr>
        <a:xfrm>
          <a:off x="13703300" y="6709855"/>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23305</xdr:rowOff>
    </xdr:from>
    <xdr:to>
      <xdr:col>71</xdr:col>
      <xdr:colOff>177800</xdr:colOff>
      <xdr:row>39</xdr:row>
      <xdr:rowOff>44450</xdr:rowOff>
    </xdr:to>
    <xdr:cxnSp macro="">
      <xdr:nvCxnSpPr>
        <xdr:cNvPr id="528" name="直線コネクタ 527"/>
        <xdr:cNvCxnSpPr/>
      </xdr:nvCxnSpPr>
      <xdr:spPr>
        <a:xfrm flipV="1">
          <a:off x="12814300" y="6709855"/>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148889</xdr:rowOff>
    </xdr:from>
    <xdr:to>
      <xdr:col>85</xdr:col>
      <xdr:colOff>177800</xdr:colOff>
      <xdr:row>39</xdr:row>
      <xdr:rowOff>79039</xdr:rowOff>
    </xdr:to>
    <xdr:sp macro="" textlink="">
      <xdr:nvSpPr>
        <xdr:cNvPr id="538" name="楕円 537"/>
        <xdr:cNvSpPr/>
      </xdr:nvSpPr>
      <xdr:spPr>
        <a:xfrm>
          <a:off x="16268700" y="66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63816</xdr:rowOff>
    </xdr:from>
    <xdr:ext cx="378565" cy="259045"/>
    <xdr:sp macro="" textlink="">
      <xdr:nvSpPr>
        <xdr:cNvPr id="539" name="災害復旧事業費該当値テキスト"/>
        <xdr:cNvSpPr txBox="1"/>
      </xdr:nvSpPr>
      <xdr:spPr>
        <a:xfrm>
          <a:off x="16370300" y="657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138297</xdr:rowOff>
    </xdr:from>
    <xdr:to>
      <xdr:col>81</xdr:col>
      <xdr:colOff>101600</xdr:colOff>
      <xdr:row>39</xdr:row>
      <xdr:rowOff>68447</xdr:rowOff>
    </xdr:to>
    <xdr:sp macro="" textlink="">
      <xdr:nvSpPr>
        <xdr:cNvPr id="540" name="楕円 539"/>
        <xdr:cNvSpPr/>
      </xdr:nvSpPr>
      <xdr:spPr>
        <a:xfrm>
          <a:off x="15430500" y="665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59574</xdr:rowOff>
    </xdr:from>
    <xdr:ext cx="469744" cy="259045"/>
    <xdr:sp macro="" textlink="">
      <xdr:nvSpPr>
        <xdr:cNvPr id="541" name="テキスト ボックス 540"/>
        <xdr:cNvSpPr txBox="1"/>
      </xdr:nvSpPr>
      <xdr:spPr>
        <a:xfrm>
          <a:off x="15246428" y="67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156642</xdr:rowOff>
    </xdr:from>
    <xdr:to>
      <xdr:col>76</xdr:col>
      <xdr:colOff>165100</xdr:colOff>
      <xdr:row>39</xdr:row>
      <xdr:rowOff>86792</xdr:rowOff>
    </xdr:to>
    <xdr:sp macro="" textlink="">
      <xdr:nvSpPr>
        <xdr:cNvPr id="542" name="楕円 541"/>
        <xdr:cNvSpPr/>
      </xdr:nvSpPr>
      <xdr:spPr>
        <a:xfrm>
          <a:off x="14541500" y="66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77919</xdr:rowOff>
    </xdr:from>
    <xdr:ext cx="378565" cy="259045"/>
    <xdr:sp macro="" textlink="">
      <xdr:nvSpPr>
        <xdr:cNvPr id="543" name="テキスト ボックス 542"/>
        <xdr:cNvSpPr txBox="1"/>
      </xdr:nvSpPr>
      <xdr:spPr>
        <a:xfrm>
          <a:off x="14403017" y="6764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143955</xdr:rowOff>
    </xdr:from>
    <xdr:to>
      <xdr:col>72</xdr:col>
      <xdr:colOff>38100</xdr:colOff>
      <xdr:row>39</xdr:row>
      <xdr:rowOff>74105</xdr:rowOff>
    </xdr:to>
    <xdr:sp macro="" textlink="">
      <xdr:nvSpPr>
        <xdr:cNvPr id="544" name="楕円 543"/>
        <xdr:cNvSpPr/>
      </xdr:nvSpPr>
      <xdr:spPr>
        <a:xfrm>
          <a:off x="13652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65232</xdr:rowOff>
    </xdr:from>
    <xdr:ext cx="469744" cy="259045"/>
    <xdr:sp macro="" textlink="">
      <xdr:nvSpPr>
        <xdr:cNvPr id="545" name="テキスト ボックス 544"/>
        <xdr:cNvSpPr txBox="1"/>
      </xdr:nvSpPr>
      <xdr:spPr>
        <a:xfrm>
          <a:off x="13468428" y="675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96312</xdr:rowOff>
    </xdr:from>
    <xdr:to>
      <xdr:col>85</xdr:col>
      <xdr:colOff>127000</xdr:colOff>
      <xdr:row>77</xdr:row>
      <xdr:rowOff>97789</xdr:rowOff>
    </xdr:to>
    <xdr:cxnSp macro="">
      <xdr:nvCxnSpPr>
        <xdr:cNvPr id="625" name="直線コネクタ 624"/>
        <xdr:cNvCxnSpPr/>
      </xdr:nvCxnSpPr>
      <xdr:spPr>
        <a:xfrm>
          <a:off x="15481300" y="13297962"/>
          <a:ext cx="8382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76415</xdr:rowOff>
    </xdr:from>
    <xdr:to>
      <xdr:col>81</xdr:col>
      <xdr:colOff>50800</xdr:colOff>
      <xdr:row>77</xdr:row>
      <xdr:rowOff>96312</xdr:rowOff>
    </xdr:to>
    <xdr:cxnSp macro="">
      <xdr:nvCxnSpPr>
        <xdr:cNvPr id="628" name="直線コネクタ 627"/>
        <xdr:cNvCxnSpPr/>
      </xdr:nvCxnSpPr>
      <xdr:spPr>
        <a:xfrm>
          <a:off x="14592300" y="13278065"/>
          <a:ext cx="88900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76415</xdr:rowOff>
    </xdr:from>
    <xdr:to>
      <xdr:col>76</xdr:col>
      <xdr:colOff>114300</xdr:colOff>
      <xdr:row>77</xdr:row>
      <xdr:rowOff>78527</xdr:rowOff>
    </xdr:to>
    <xdr:cxnSp macro="">
      <xdr:nvCxnSpPr>
        <xdr:cNvPr id="631" name="直線コネクタ 630"/>
        <xdr:cNvCxnSpPr/>
      </xdr:nvCxnSpPr>
      <xdr:spPr>
        <a:xfrm flipV="1">
          <a:off x="13703300" y="13278065"/>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78527</xdr:rowOff>
    </xdr:from>
    <xdr:to>
      <xdr:col>71</xdr:col>
      <xdr:colOff>177800</xdr:colOff>
      <xdr:row>77</xdr:row>
      <xdr:rowOff>88089</xdr:rowOff>
    </xdr:to>
    <xdr:cxnSp macro="">
      <xdr:nvCxnSpPr>
        <xdr:cNvPr id="634" name="直線コネクタ 633"/>
        <xdr:cNvCxnSpPr/>
      </xdr:nvCxnSpPr>
      <xdr:spPr>
        <a:xfrm flipV="1">
          <a:off x="12814300" y="1328017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46989</xdr:rowOff>
    </xdr:from>
    <xdr:to>
      <xdr:col>85</xdr:col>
      <xdr:colOff>177800</xdr:colOff>
      <xdr:row>77</xdr:row>
      <xdr:rowOff>148589</xdr:rowOff>
    </xdr:to>
    <xdr:sp macro="" textlink="">
      <xdr:nvSpPr>
        <xdr:cNvPr id="644" name="楕円 643"/>
        <xdr:cNvSpPr/>
      </xdr:nvSpPr>
      <xdr:spPr>
        <a:xfrm>
          <a:off x="16268700" y="132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25416</xdr:rowOff>
    </xdr:from>
    <xdr:ext cx="534377" cy="259045"/>
    <xdr:sp macro="" textlink="">
      <xdr:nvSpPr>
        <xdr:cNvPr id="645" name="公債費該当値テキスト"/>
        <xdr:cNvSpPr txBox="1"/>
      </xdr:nvSpPr>
      <xdr:spPr>
        <a:xfrm>
          <a:off x="16370300" y="1322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45512</xdr:rowOff>
    </xdr:from>
    <xdr:to>
      <xdr:col>81</xdr:col>
      <xdr:colOff>101600</xdr:colOff>
      <xdr:row>77</xdr:row>
      <xdr:rowOff>147112</xdr:rowOff>
    </xdr:to>
    <xdr:sp macro="" textlink="">
      <xdr:nvSpPr>
        <xdr:cNvPr id="646" name="楕円 645"/>
        <xdr:cNvSpPr/>
      </xdr:nvSpPr>
      <xdr:spPr>
        <a:xfrm>
          <a:off x="15430500" y="13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138239</xdr:rowOff>
    </xdr:from>
    <xdr:ext cx="534377" cy="259045"/>
    <xdr:sp macro="" textlink="">
      <xdr:nvSpPr>
        <xdr:cNvPr id="647" name="テキスト ボックス 646"/>
        <xdr:cNvSpPr txBox="1"/>
      </xdr:nvSpPr>
      <xdr:spPr>
        <a:xfrm>
          <a:off x="15214111" y="133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25615</xdr:rowOff>
    </xdr:from>
    <xdr:to>
      <xdr:col>76</xdr:col>
      <xdr:colOff>165100</xdr:colOff>
      <xdr:row>77</xdr:row>
      <xdr:rowOff>127215</xdr:rowOff>
    </xdr:to>
    <xdr:sp macro="" textlink="">
      <xdr:nvSpPr>
        <xdr:cNvPr id="648" name="楕円 647"/>
        <xdr:cNvSpPr/>
      </xdr:nvSpPr>
      <xdr:spPr>
        <a:xfrm>
          <a:off x="14541500" y="1322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118342</xdr:rowOff>
    </xdr:from>
    <xdr:ext cx="534377" cy="259045"/>
    <xdr:sp macro="" textlink="">
      <xdr:nvSpPr>
        <xdr:cNvPr id="649" name="テキスト ボックス 648"/>
        <xdr:cNvSpPr txBox="1"/>
      </xdr:nvSpPr>
      <xdr:spPr>
        <a:xfrm>
          <a:off x="14325111" y="1331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27727</xdr:rowOff>
    </xdr:from>
    <xdr:to>
      <xdr:col>72</xdr:col>
      <xdr:colOff>38100</xdr:colOff>
      <xdr:row>77</xdr:row>
      <xdr:rowOff>129327</xdr:rowOff>
    </xdr:to>
    <xdr:sp macro="" textlink="">
      <xdr:nvSpPr>
        <xdr:cNvPr id="650" name="楕円 649"/>
        <xdr:cNvSpPr/>
      </xdr:nvSpPr>
      <xdr:spPr>
        <a:xfrm>
          <a:off x="13652500" y="1322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120454</xdr:rowOff>
    </xdr:from>
    <xdr:ext cx="534377" cy="259045"/>
    <xdr:sp macro="" textlink="">
      <xdr:nvSpPr>
        <xdr:cNvPr id="651" name="テキスト ボックス 650"/>
        <xdr:cNvSpPr txBox="1"/>
      </xdr:nvSpPr>
      <xdr:spPr>
        <a:xfrm>
          <a:off x="13436111" y="1332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37289</xdr:rowOff>
    </xdr:from>
    <xdr:to>
      <xdr:col>67</xdr:col>
      <xdr:colOff>101600</xdr:colOff>
      <xdr:row>77</xdr:row>
      <xdr:rowOff>138889</xdr:rowOff>
    </xdr:to>
    <xdr:sp macro="" textlink="">
      <xdr:nvSpPr>
        <xdr:cNvPr id="652" name="楕円 651"/>
        <xdr:cNvSpPr/>
      </xdr:nvSpPr>
      <xdr:spPr>
        <a:xfrm>
          <a:off x="12763500" y="13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130016</xdr:rowOff>
    </xdr:from>
    <xdr:ext cx="534377" cy="259045"/>
    <xdr:sp macro="" textlink="">
      <xdr:nvSpPr>
        <xdr:cNvPr id="653" name="テキスト ボックス 652"/>
        <xdr:cNvSpPr txBox="1"/>
      </xdr:nvSpPr>
      <xdr:spPr>
        <a:xfrm>
          <a:off x="12547111" y="133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12928</xdr:rowOff>
    </xdr:from>
    <xdr:to>
      <xdr:col>85</xdr:col>
      <xdr:colOff>127000</xdr:colOff>
      <xdr:row>98</xdr:row>
      <xdr:rowOff>60731</xdr:rowOff>
    </xdr:to>
    <xdr:cxnSp macro="">
      <xdr:nvCxnSpPr>
        <xdr:cNvPr id="682" name="直線コネクタ 681"/>
        <xdr:cNvCxnSpPr/>
      </xdr:nvCxnSpPr>
      <xdr:spPr>
        <a:xfrm flipV="1">
          <a:off x="15481300" y="16472128"/>
          <a:ext cx="838200" cy="3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44797</xdr:rowOff>
    </xdr:from>
    <xdr:ext cx="534377" cy="259045"/>
    <xdr:sp macro="" textlink="">
      <xdr:nvSpPr>
        <xdr:cNvPr id="683" name="積立金平均値テキスト"/>
        <xdr:cNvSpPr txBox="1"/>
      </xdr:nvSpPr>
      <xdr:spPr>
        <a:xfrm>
          <a:off x="16370300" y="1667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30607</xdr:rowOff>
    </xdr:from>
    <xdr:to>
      <xdr:col>81</xdr:col>
      <xdr:colOff>50800</xdr:colOff>
      <xdr:row>98</xdr:row>
      <xdr:rowOff>60731</xdr:rowOff>
    </xdr:to>
    <xdr:cxnSp macro="">
      <xdr:nvCxnSpPr>
        <xdr:cNvPr id="685" name="直線コネクタ 684"/>
        <xdr:cNvCxnSpPr/>
      </xdr:nvCxnSpPr>
      <xdr:spPr>
        <a:xfrm>
          <a:off x="14592300" y="16832707"/>
          <a:ext cx="8890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30607</xdr:rowOff>
    </xdr:from>
    <xdr:to>
      <xdr:col>76</xdr:col>
      <xdr:colOff>114300</xdr:colOff>
      <xdr:row>98</xdr:row>
      <xdr:rowOff>122465</xdr:rowOff>
    </xdr:to>
    <xdr:cxnSp macro="">
      <xdr:nvCxnSpPr>
        <xdr:cNvPr id="688" name="直線コネクタ 687"/>
        <xdr:cNvCxnSpPr/>
      </xdr:nvCxnSpPr>
      <xdr:spPr>
        <a:xfrm flipV="1">
          <a:off x="13703300" y="16832707"/>
          <a:ext cx="889000" cy="9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2705</xdr:rowOff>
    </xdr:from>
    <xdr:to>
      <xdr:col>71</xdr:col>
      <xdr:colOff>177800</xdr:colOff>
      <xdr:row>98</xdr:row>
      <xdr:rowOff>122465</xdr:rowOff>
    </xdr:to>
    <xdr:cxnSp macro="">
      <xdr:nvCxnSpPr>
        <xdr:cNvPr id="691" name="直線コネクタ 690"/>
        <xdr:cNvCxnSpPr/>
      </xdr:nvCxnSpPr>
      <xdr:spPr>
        <a:xfrm>
          <a:off x="12814300" y="16804805"/>
          <a:ext cx="889000" cy="11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133578</xdr:rowOff>
    </xdr:from>
    <xdr:to>
      <xdr:col>85</xdr:col>
      <xdr:colOff>177800</xdr:colOff>
      <xdr:row>96</xdr:row>
      <xdr:rowOff>63728</xdr:rowOff>
    </xdr:to>
    <xdr:sp macro="" textlink="">
      <xdr:nvSpPr>
        <xdr:cNvPr id="701" name="楕円 700"/>
        <xdr:cNvSpPr/>
      </xdr:nvSpPr>
      <xdr:spPr>
        <a:xfrm>
          <a:off x="16268700" y="164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156455</xdr:rowOff>
    </xdr:from>
    <xdr:ext cx="534377" cy="259045"/>
    <xdr:sp macro="" textlink="">
      <xdr:nvSpPr>
        <xdr:cNvPr id="702" name="積立金該当値テキスト"/>
        <xdr:cNvSpPr txBox="1"/>
      </xdr:nvSpPr>
      <xdr:spPr>
        <a:xfrm>
          <a:off x="16370300" y="1627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9931</xdr:rowOff>
    </xdr:from>
    <xdr:to>
      <xdr:col>81</xdr:col>
      <xdr:colOff>101600</xdr:colOff>
      <xdr:row>98</xdr:row>
      <xdr:rowOff>111531</xdr:rowOff>
    </xdr:to>
    <xdr:sp macro="" textlink="">
      <xdr:nvSpPr>
        <xdr:cNvPr id="703" name="楕円 702"/>
        <xdr:cNvSpPr/>
      </xdr:nvSpPr>
      <xdr:spPr>
        <a:xfrm>
          <a:off x="15430500" y="168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102658</xdr:rowOff>
    </xdr:from>
    <xdr:ext cx="534377" cy="259045"/>
    <xdr:sp macro="" textlink="">
      <xdr:nvSpPr>
        <xdr:cNvPr id="704" name="テキスト ボックス 703"/>
        <xdr:cNvSpPr txBox="1"/>
      </xdr:nvSpPr>
      <xdr:spPr>
        <a:xfrm>
          <a:off x="15214111" y="169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151257</xdr:rowOff>
    </xdr:from>
    <xdr:to>
      <xdr:col>76</xdr:col>
      <xdr:colOff>165100</xdr:colOff>
      <xdr:row>98</xdr:row>
      <xdr:rowOff>81407</xdr:rowOff>
    </xdr:to>
    <xdr:sp macro="" textlink="">
      <xdr:nvSpPr>
        <xdr:cNvPr id="705" name="楕円 704"/>
        <xdr:cNvSpPr/>
      </xdr:nvSpPr>
      <xdr:spPr>
        <a:xfrm>
          <a:off x="14541500" y="1678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97934</xdr:rowOff>
    </xdr:from>
    <xdr:ext cx="534377" cy="259045"/>
    <xdr:sp macro="" textlink="">
      <xdr:nvSpPr>
        <xdr:cNvPr id="706" name="テキスト ボックス 705"/>
        <xdr:cNvSpPr txBox="1"/>
      </xdr:nvSpPr>
      <xdr:spPr>
        <a:xfrm>
          <a:off x="14325111" y="165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71665</xdr:rowOff>
    </xdr:from>
    <xdr:to>
      <xdr:col>72</xdr:col>
      <xdr:colOff>38100</xdr:colOff>
      <xdr:row>99</xdr:row>
      <xdr:rowOff>1815</xdr:rowOff>
    </xdr:to>
    <xdr:sp macro="" textlink="">
      <xdr:nvSpPr>
        <xdr:cNvPr id="707" name="楕円 706"/>
        <xdr:cNvSpPr/>
      </xdr:nvSpPr>
      <xdr:spPr>
        <a:xfrm>
          <a:off x="13652500" y="168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164392</xdr:rowOff>
    </xdr:from>
    <xdr:ext cx="469744" cy="259045"/>
    <xdr:sp macro="" textlink="">
      <xdr:nvSpPr>
        <xdr:cNvPr id="708" name="テキスト ボックス 707"/>
        <xdr:cNvSpPr txBox="1"/>
      </xdr:nvSpPr>
      <xdr:spPr>
        <a:xfrm>
          <a:off x="13468428" y="1696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123355</xdr:rowOff>
    </xdr:from>
    <xdr:to>
      <xdr:col>67</xdr:col>
      <xdr:colOff>101600</xdr:colOff>
      <xdr:row>98</xdr:row>
      <xdr:rowOff>53505</xdr:rowOff>
    </xdr:to>
    <xdr:sp macro="" textlink="">
      <xdr:nvSpPr>
        <xdr:cNvPr id="709" name="楕円 708"/>
        <xdr:cNvSpPr/>
      </xdr:nvSpPr>
      <xdr:spPr>
        <a:xfrm>
          <a:off x="12763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70032</xdr:rowOff>
    </xdr:from>
    <xdr:ext cx="534377" cy="259045"/>
    <xdr:sp macro="" textlink="">
      <xdr:nvSpPr>
        <xdr:cNvPr id="710" name="テキスト ボックス 709"/>
        <xdr:cNvSpPr txBox="1"/>
      </xdr:nvSpPr>
      <xdr:spPr>
        <a:xfrm>
          <a:off x="12547111" y="1652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26048</xdr:rowOff>
    </xdr:from>
    <xdr:to>
      <xdr:col>102</xdr:col>
      <xdr:colOff>114300</xdr:colOff>
      <xdr:row>39</xdr:row>
      <xdr:rowOff>44450</xdr:rowOff>
    </xdr:to>
    <xdr:cxnSp macro="">
      <xdr:nvCxnSpPr>
        <xdr:cNvPr id="748" name="直線コネクタ 747"/>
        <xdr:cNvCxnSpPr/>
      </xdr:nvCxnSpPr>
      <xdr:spPr>
        <a:xfrm>
          <a:off x="18656300" y="671259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146698</xdr:rowOff>
    </xdr:from>
    <xdr:to>
      <xdr:col>98</xdr:col>
      <xdr:colOff>38100</xdr:colOff>
      <xdr:row>39</xdr:row>
      <xdr:rowOff>76848</xdr:rowOff>
    </xdr:to>
    <xdr:sp macro="" textlink="">
      <xdr:nvSpPr>
        <xdr:cNvPr id="766" name="楕円 765"/>
        <xdr:cNvSpPr/>
      </xdr:nvSpPr>
      <xdr:spPr>
        <a:xfrm>
          <a:off x="18605500" y="6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67975</xdr:rowOff>
    </xdr:from>
    <xdr:ext cx="378565" cy="259045"/>
    <xdr:sp macro="" textlink="">
      <xdr:nvSpPr>
        <xdr:cNvPr id="767" name="テキスト ボックス 766"/>
        <xdr:cNvSpPr txBox="1"/>
      </xdr:nvSpPr>
      <xdr:spPr>
        <a:xfrm>
          <a:off x="18467017" y="675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139471</xdr:rowOff>
    </xdr:from>
    <xdr:to>
      <xdr:col>116</xdr:col>
      <xdr:colOff>63500</xdr:colOff>
      <xdr:row>58</xdr:row>
      <xdr:rowOff>139654</xdr:rowOff>
    </xdr:to>
    <xdr:cxnSp macro="">
      <xdr:nvCxnSpPr>
        <xdr:cNvPr id="794" name="直線コネクタ 793"/>
        <xdr:cNvCxnSpPr/>
      </xdr:nvCxnSpPr>
      <xdr:spPr>
        <a:xfrm flipV="1">
          <a:off x="21323300" y="10083571"/>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139563</xdr:rowOff>
    </xdr:from>
    <xdr:to>
      <xdr:col>111</xdr:col>
      <xdr:colOff>177800</xdr:colOff>
      <xdr:row>58</xdr:row>
      <xdr:rowOff>139654</xdr:rowOff>
    </xdr:to>
    <xdr:cxnSp macro="">
      <xdr:nvCxnSpPr>
        <xdr:cNvPr id="797" name="直線コネクタ 796"/>
        <xdr:cNvCxnSpPr/>
      </xdr:nvCxnSpPr>
      <xdr:spPr>
        <a:xfrm>
          <a:off x="20434300" y="100836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139517</xdr:rowOff>
    </xdr:from>
    <xdr:to>
      <xdr:col>107</xdr:col>
      <xdr:colOff>50800</xdr:colOff>
      <xdr:row>58</xdr:row>
      <xdr:rowOff>139563</xdr:rowOff>
    </xdr:to>
    <xdr:cxnSp macro="">
      <xdr:nvCxnSpPr>
        <xdr:cNvPr id="800" name="直線コネクタ 799"/>
        <xdr:cNvCxnSpPr/>
      </xdr:nvCxnSpPr>
      <xdr:spPr>
        <a:xfrm>
          <a:off x="19545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139609</xdr:rowOff>
    </xdr:to>
    <xdr:cxnSp macro="">
      <xdr:nvCxnSpPr>
        <xdr:cNvPr id="803" name="直線コネクタ 802"/>
        <xdr:cNvCxnSpPr/>
      </xdr:nvCxnSpPr>
      <xdr:spPr>
        <a:xfrm flipV="1">
          <a:off x="18656300" y="10083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88671</xdr:rowOff>
    </xdr:from>
    <xdr:to>
      <xdr:col>116</xdr:col>
      <xdr:colOff>114300</xdr:colOff>
      <xdr:row>59</xdr:row>
      <xdr:rowOff>18821</xdr:rowOff>
    </xdr:to>
    <xdr:sp macro="" textlink="">
      <xdr:nvSpPr>
        <xdr:cNvPr id="813" name="楕円 812"/>
        <xdr:cNvSpPr/>
      </xdr:nvSpPr>
      <xdr:spPr>
        <a:xfrm>
          <a:off x="221107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3598</xdr:rowOff>
    </xdr:from>
    <xdr:ext cx="249299" cy="259045"/>
    <xdr:sp macro="" textlink="">
      <xdr:nvSpPr>
        <xdr:cNvPr id="814" name="貸付金該当値テキスト"/>
        <xdr:cNvSpPr txBox="1"/>
      </xdr:nvSpPr>
      <xdr:spPr>
        <a:xfrm>
          <a:off x="22212300" y="994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88854</xdr:rowOff>
    </xdr:from>
    <xdr:to>
      <xdr:col>112</xdr:col>
      <xdr:colOff>38100</xdr:colOff>
      <xdr:row>59</xdr:row>
      <xdr:rowOff>19004</xdr:rowOff>
    </xdr:to>
    <xdr:sp macro="" textlink="">
      <xdr:nvSpPr>
        <xdr:cNvPr id="815" name="楕円 814"/>
        <xdr:cNvSpPr/>
      </xdr:nvSpPr>
      <xdr:spPr>
        <a:xfrm>
          <a:off x="21272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10131</xdr:rowOff>
    </xdr:from>
    <xdr:ext cx="249299" cy="259045"/>
    <xdr:sp macro="" textlink="">
      <xdr:nvSpPr>
        <xdr:cNvPr id="816" name="テキスト ボックス 815"/>
        <xdr:cNvSpPr txBox="1"/>
      </xdr:nvSpPr>
      <xdr:spPr>
        <a:xfrm>
          <a:off x="21198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88763</xdr:rowOff>
    </xdr:from>
    <xdr:to>
      <xdr:col>107</xdr:col>
      <xdr:colOff>101600</xdr:colOff>
      <xdr:row>59</xdr:row>
      <xdr:rowOff>18913</xdr:rowOff>
    </xdr:to>
    <xdr:sp macro="" textlink="">
      <xdr:nvSpPr>
        <xdr:cNvPr id="817" name="楕円 816"/>
        <xdr:cNvSpPr/>
      </xdr:nvSpPr>
      <xdr:spPr>
        <a:xfrm>
          <a:off x="20383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10040</xdr:rowOff>
    </xdr:from>
    <xdr:ext cx="249299" cy="259045"/>
    <xdr:sp macro="" textlink="">
      <xdr:nvSpPr>
        <xdr:cNvPr id="818" name="テキスト ボックス 817"/>
        <xdr:cNvSpPr txBox="1"/>
      </xdr:nvSpPr>
      <xdr:spPr>
        <a:xfrm>
          <a:off x="20309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19" name="楕円 818"/>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20" name="テキスト ボックス 819"/>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88809</xdr:rowOff>
    </xdr:from>
    <xdr:to>
      <xdr:col>98</xdr:col>
      <xdr:colOff>38100</xdr:colOff>
      <xdr:row>59</xdr:row>
      <xdr:rowOff>18959</xdr:rowOff>
    </xdr:to>
    <xdr:sp macro="" textlink="">
      <xdr:nvSpPr>
        <xdr:cNvPr id="821" name="楕円 820"/>
        <xdr:cNvSpPr/>
      </xdr:nvSpPr>
      <xdr:spPr>
        <a:xfrm>
          <a:off x="186055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10086</xdr:rowOff>
    </xdr:from>
    <xdr:ext cx="249299" cy="259045"/>
    <xdr:sp macro="" textlink="">
      <xdr:nvSpPr>
        <xdr:cNvPr id="822" name="テキスト ボックス 821"/>
        <xdr:cNvSpPr txBox="1"/>
      </xdr:nvSpPr>
      <xdr:spPr>
        <a:xfrm>
          <a:off x="18531650" y="10125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141339</xdr:rowOff>
    </xdr:from>
    <xdr:to>
      <xdr:col>116</xdr:col>
      <xdr:colOff>63500</xdr:colOff>
      <xdr:row>77</xdr:row>
      <xdr:rowOff>145186</xdr:rowOff>
    </xdr:to>
    <xdr:cxnSp macro="">
      <xdr:nvCxnSpPr>
        <xdr:cNvPr id="852" name="直線コネクタ 851"/>
        <xdr:cNvCxnSpPr/>
      </xdr:nvCxnSpPr>
      <xdr:spPr>
        <a:xfrm>
          <a:off x="21323300" y="13000089"/>
          <a:ext cx="838200" cy="34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141339</xdr:rowOff>
    </xdr:from>
    <xdr:to>
      <xdr:col>111</xdr:col>
      <xdr:colOff>177800</xdr:colOff>
      <xdr:row>75</xdr:row>
      <xdr:rowOff>157587</xdr:rowOff>
    </xdr:to>
    <xdr:cxnSp macro="">
      <xdr:nvCxnSpPr>
        <xdr:cNvPr id="855" name="直線コネクタ 854"/>
        <xdr:cNvCxnSpPr/>
      </xdr:nvCxnSpPr>
      <xdr:spPr>
        <a:xfrm flipV="1">
          <a:off x="20434300" y="13000089"/>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157587</xdr:rowOff>
    </xdr:from>
    <xdr:to>
      <xdr:col>107</xdr:col>
      <xdr:colOff>50800</xdr:colOff>
      <xdr:row>76</xdr:row>
      <xdr:rowOff>12085</xdr:rowOff>
    </xdr:to>
    <xdr:cxnSp macro="">
      <xdr:nvCxnSpPr>
        <xdr:cNvPr id="858" name="直線コネクタ 857"/>
        <xdr:cNvCxnSpPr/>
      </xdr:nvCxnSpPr>
      <xdr:spPr>
        <a:xfrm flipV="1">
          <a:off x="19545300" y="13016337"/>
          <a:ext cx="889000" cy="2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12085</xdr:rowOff>
    </xdr:from>
    <xdr:to>
      <xdr:col>102</xdr:col>
      <xdr:colOff>114300</xdr:colOff>
      <xdr:row>76</xdr:row>
      <xdr:rowOff>36164</xdr:rowOff>
    </xdr:to>
    <xdr:cxnSp macro="">
      <xdr:nvCxnSpPr>
        <xdr:cNvPr id="861" name="直線コネクタ 860"/>
        <xdr:cNvCxnSpPr/>
      </xdr:nvCxnSpPr>
      <xdr:spPr>
        <a:xfrm flipV="1">
          <a:off x="18656300" y="13042285"/>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94386</xdr:rowOff>
    </xdr:from>
    <xdr:to>
      <xdr:col>116</xdr:col>
      <xdr:colOff>114300</xdr:colOff>
      <xdr:row>78</xdr:row>
      <xdr:rowOff>24536</xdr:rowOff>
    </xdr:to>
    <xdr:sp macro="" textlink="">
      <xdr:nvSpPr>
        <xdr:cNvPr id="871" name="楕円 870"/>
        <xdr:cNvSpPr/>
      </xdr:nvSpPr>
      <xdr:spPr>
        <a:xfrm>
          <a:off x="221107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72813</xdr:rowOff>
    </xdr:from>
    <xdr:ext cx="534377" cy="259045"/>
    <xdr:sp macro="" textlink="">
      <xdr:nvSpPr>
        <xdr:cNvPr id="872" name="繰出金該当値テキスト"/>
        <xdr:cNvSpPr txBox="1"/>
      </xdr:nvSpPr>
      <xdr:spPr>
        <a:xfrm>
          <a:off x="22212300" y="1327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90539</xdr:rowOff>
    </xdr:from>
    <xdr:to>
      <xdr:col>112</xdr:col>
      <xdr:colOff>38100</xdr:colOff>
      <xdr:row>76</xdr:row>
      <xdr:rowOff>20689</xdr:rowOff>
    </xdr:to>
    <xdr:sp macro="" textlink="">
      <xdr:nvSpPr>
        <xdr:cNvPr id="873" name="楕円 872"/>
        <xdr:cNvSpPr/>
      </xdr:nvSpPr>
      <xdr:spPr>
        <a:xfrm>
          <a:off x="21272500" y="129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37216</xdr:rowOff>
    </xdr:from>
    <xdr:ext cx="534377" cy="259045"/>
    <xdr:sp macro="" textlink="">
      <xdr:nvSpPr>
        <xdr:cNvPr id="874" name="テキスト ボックス 873"/>
        <xdr:cNvSpPr txBox="1"/>
      </xdr:nvSpPr>
      <xdr:spPr>
        <a:xfrm>
          <a:off x="21056111" y="1272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106788</xdr:rowOff>
    </xdr:from>
    <xdr:to>
      <xdr:col>107</xdr:col>
      <xdr:colOff>101600</xdr:colOff>
      <xdr:row>76</xdr:row>
      <xdr:rowOff>36937</xdr:rowOff>
    </xdr:to>
    <xdr:sp macro="" textlink="">
      <xdr:nvSpPr>
        <xdr:cNvPr id="875" name="楕円 874"/>
        <xdr:cNvSpPr/>
      </xdr:nvSpPr>
      <xdr:spPr>
        <a:xfrm>
          <a:off x="20383500" y="12965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53465</xdr:rowOff>
    </xdr:from>
    <xdr:ext cx="534377" cy="259045"/>
    <xdr:sp macro="" textlink="">
      <xdr:nvSpPr>
        <xdr:cNvPr id="876" name="テキスト ボックス 875"/>
        <xdr:cNvSpPr txBox="1"/>
      </xdr:nvSpPr>
      <xdr:spPr>
        <a:xfrm>
          <a:off x="20167111" y="1274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132734</xdr:rowOff>
    </xdr:from>
    <xdr:to>
      <xdr:col>102</xdr:col>
      <xdr:colOff>165100</xdr:colOff>
      <xdr:row>76</xdr:row>
      <xdr:rowOff>62883</xdr:rowOff>
    </xdr:to>
    <xdr:sp macro="" textlink="">
      <xdr:nvSpPr>
        <xdr:cNvPr id="877" name="楕円 876"/>
        <xdr:cNvSpPr/>
      </xdr:nvSpPr>
      <xdr:spPr>
        <a:xfrm>
          <a:off x="19494500" y="129914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54012</xdr:rowOff>
    </xdr:from>
    <xdr:ext cx="534377" cy="259045"/>
    <xdr:sp macro="" textlink="">
      <xdr:nvSpPr>
        <xdr:cNvPr id="878" name="テキスト ボックス 877"/>
        <xdr:cNvSpPr txBox="1"/>
      </xdr:nvSpPr>
      <xdr:spPr>
        <a:xfrm>
          <a:off x="19278111" y="130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156814</xdr:rowOff>
    </xdr:from>
    <xdr:to>
      <xdr:col>98</xdr:col>
      <xdr:colOff>38100</xdr:colOff>
      <xdr:row>76</xdr:row>
      <xdr:rowOff>86964</xdr:rowOff>
    </xdr:to>
    <xdr:sp macro="" textlink="">
      <xdr:nvSpPr>
        <xdr:cNvPr id="879" name="楕円 878"/>
        <xdr:cNvSpPr/>
      </xdr:nvSpPr>
      <xdr:spPr>
        <a:xfrm>
          <a:off x="18605500" y="130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78091</xdr:rowOff>
    </xdr:from>
    <xdr:ext cx="534377" cy="259045"/>
    <xdr:sp macro="" textlink="">
      <xdr:nvSpPr>
        <xdr:cNvPr id="880" name="テキスト ボックス 879"/>
        <xdr:cNvSpPr txBox="1"/>
      </xdr:nvSpPr>
      <xdr:spPr>
        <a:xfrm>
          <a:off x="18389111" y="1310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638,693</a:t>
          </a:r>
          <a:r>
            <a:rPr kumimoji="1" lang="ja-JP" altLang="ja-JP" sz="1100">
              <a:solidFill>
                <a:schemeClr val="dk1"/>
              </a:solidFill>
              <a:effectLst/>
              <a:latin typeface="+mn-lt"/>
              <a:ea typeface="+mn-ea"/>
              <a:cs typeface="+mn-cs"/>
            </a:rPr>
            <a:t>円となっている。主な構成項目である普通建設事業費は、</a:t>
          </a:r>
          <a:r>
            <a:rPr kumimoji="1" lang="ja-JP" altLang="en-US" sz="1100">
              <a:solidFill>
                <a:schemeClr val="dk1"/>
              </a:solidFill>
              <a:effectLst/>
              <a:latin typeface="+mn-lt"/>
              <a:ea typeface="+mn-ea"/>
              <a:cs typeface="+mn-cs"/>
            </a:rPr>
            <a:t>橋梁修繕事業</a:t>
          </a:r>
          <a:r>
            <a:rPr kumimoji="1" lang="ja-JP" altLang="ja-JP" sz="1100">
              <a:solidFill>
                <a:schemeClr val="dk1"/>
              </a:solidFill>
              <a:effectLst/>
              <a:latin typeface="+mn-lt"/>
              <a:ea typeface="+mn-ea"/>
              <a:cs typeface="+mn-cs"/>
            </a:rPr>
            <a:t>や防災行政無線デジタル化整備事業等の増加はあるが</a:t>
          </a:r>
          <a:r>
            <a:rPr kumimoji="1" lang="ja-JP" altLang="en-US" sz="1100">
              <a:solidFill>
                <a:schemeClr val="dk1"/>
              </a:solidFill>
              <a:effectLst/>
              <a:latin typeface="+mn-lt"/>
              <a:ea typeface="+mn-ea"/>
              <a:cs typeface="+mn-cs"/>
            </a:rPr>
            <a:t>、公立大学法人都留文科大学用地拡張に伴う移転補償協定に基づく補償金及び県有財産売買代金等に係る費用の減少や小中学校の普通教室へのエアコン設置費用等の</a:t>
          </a:r>
          <a:r>
            <a:rPr kumimoji="1" lang="ja-JP" altLang="ja-JP" sz="1100">
              <a:solidFill>
                <a:schemeClr val="dk1"/>
              </a:solidFill>
              <a:effectLst/>
              <a:latin typeface="+mn-lt"/>
              <a:ea typeface="+mn-ea"/>
              <a:cs typeface="+mn-cs"/>
            </a:rPr>
            <a:t>減少のため</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19,426</a:t>
          </a:r>
          <a:r>
            <a:rPr kumimoji="1" lang="ja-JP" altLang="en-US" sz="1100">
              <a:solidFill>
                <a:schemeClr val="dk1"/>
              </a:solidFill>
              <a:effectLst/>
              <a:latin typeface="+mn-lt"/>
              <a:ea typeface="+mn-ea"/>
              <a:cs typeface="+mn-cs"/>
            </a:rPr>
            <a:t>千円減となった。しかし</a:t>
          </a:r>
          <a:r>
            <a:rPr kumimoji="1" lang="ja-JP" altLang="ja-JP" sz="1100">
              <a:solidFill>
                <a:schemeClr val="dk1"/>
              </a:solidFill>
              <a:effectLst/>
              <a:latin typeface="+mn-lt"/>
              <a:ea typeface="+mn-ea"/>
              <a:cs typeface="+mn-cs"/>
            </a:rPr>
            <a:t>住民一人当たり</a:t>
          </a:r>
          <a:r>
            <a:rPr kumimoji="1" lang="ja-JP" altLang="en-US" sz="1100">
              <a:solidFill>
                <a:schemeClr val="dk1"/>
              </a:solidFill>
              <a:effectLst/>
              <a:latin typeface="+mn-lt"/>
              <a:ea typeface="+mn-ea"/>
              <a:cs typeface="+mn-cs"/>
            </a:rPr>
            <a:t>の費用は人口減少に伴い</a:t>
          </a:r>
          <a:r>
            <a:rPr kumimoji="1" lang="en-US" altLang="ja-JP" sz="1100">
              <a:solidFill>
                <a:schemeClr val="dk1"/>
              </a:solidFill>
              <a:effectLst/>
              <a:latin typeface="+mn-lt"/>
              <a:ea typeface="+mn-ea"/>
              <a:cs typeface="+mn-cs"/>
            </a:rPr>
            <a:t>58,812</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484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となり類似団体平均値を下回った。今後も、公共施設等総合管理計画に基づき、事業の取捨選択を徹底していくことで、適正な執行を目指していく。扶助費は、住民一人当たり</a:t>
          </a:r>
          <a:r>
            <a:rPr kumimoji="1" lang="en-US" altLang="ja-JP" sz="1100">
              <a:solidFill>
                <a:schemeClr val="dk1"/>
              </a:solidFill>
              <a:effectLst/>
              <a:latin typeface="+mn-lt"/>
              <a:ea typeface="+mn-ea"/>
              <a:cs typeface="+mn-cs"/>
            </a:rPr>
            <a:t>88,378</a:t>
          </a:r>
          <a:r>
            <a:rPr kumimoji="1" lang="ja-JP" altLang="ja-JP" sz="1100">
              <a:solidFill>
                <a:schemeClr val="dk1"/>
              </a:solidFill>
              <a:effectLst/>
              <a:latin typeface="+mn-lt"/>
              <a:ea typeface="+mn-ea"/>
              <a:cs typeface="+mn-cs"/>
            </a:rPr>
            <a:t>円となっており、類似団体内平均値と比較して一人当たりのコストが上昇傾向にある。これは、市内保育施設において類似団体と比べ民営が多く、委託児童運営費が多額となること等により高い水準となっている。今後も引き続き、運営費削減に向けて経営努力を促し、適正な運営費管理を目指す。人件費は、住民一人当たり</a:t>
          </a:r>
          <a:r>
            <a:rPr kumimoji="1" lang="en-US" altLang="ja-JP" sz="1100">
              <a:solidFill>
                <a:schemeClr val="dk1"/>
              </a:solidFill>
              <a:effectLst/>
              <a:latin typeface="+mn-lt"/>
              <a:ea typeface="+mn-ea"/>
              <a:cs typeface="+mn-cs"/>
            </a:rPr>
            <a:t>73,731</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年度からは類似団体内平均値と比較して一人当たりのコストが低い状況となっている。令和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会計年度任用職員制度の導入</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8,507</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の増となっている。補助費等は、住民一人当たり</a:t>
          </a:r>
          <a:r>
            <a:rPr kumimoji="1" lang="en-US" altLang="ja-JP" sz="1100">
              <a:solidFill>
                <a:schemeClr val="dk1"/>
              </a:solidFill>
              <a:effectLst/>
              <a:latin typeface="+mn-lt"/>
              <a:ea typeface="+mn-ea"/>
              <a:cs typeface="+mn-cs"/>
            </a:rPr>
            <a:t>219,712</a:t>
          </a:r>
          <a:r>
            <a:rPr kumimoji="1" lang="ja-JP" altLang="ja-JP" sz="1100">
              <a:solidFill>
                <a:schemeClr val="dk1"/>
              </a:solidFill>
              <a:effectLst/>
              <a:latin typeface="+mn-lt"/>
              <a:ea typeface="+mn-ea"/>
              <a:cs typeface="+mn-cs"/>
            </a:rPr>
            <a:t>円となっており、類似団体内平均値を上回っている。これは、主に公立大学法人運営費交付金によるものであると思われる。令和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下水道事業会計</a:t>
          </a:r>
          <a:r>
            <a:rPr kumimoji="1" lang="ja-JP" altLang="ja-JP" sz="1100">
              <a:solidFill>
                <a:schemeClr val="dk1"/>
              </a:solidFill>
              <a:effectLst/>
              <a:latin typeface="+mn-lt"/>
              <a:ea typeface="+mn-ea"/>
              <a:cs typeface="+mn-cs"/>
            </a:rPr>
            <a:t>や病院事業会計への繰出金の増加などにより、類似団体平均値より高くなっている。今後も運営費削減に向けて経営努力を促していくこと等により、補助費等全体の減少を目指す。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山梨県都留市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29,888
29,285
161.63
19,829,985
19,089,260
629,014
9,355,821
12,076,243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133169</xdr:rowOff>
    </xdr:from>
    <xdr:to>
      <xdr:col>24</xdr:col>
      <xdr:colOff>63500</xdr:colOff>
      <xdr:row>35</xdr:row>
      <xdr:rowOff>144272</xdr:rowOff>
    </xdr:to>
    <xdr:cxnSp macro="">
      <xdr:nvCxnSpPr>
        <xdr:cNvPr id="63" name="直線コネクタ 62"/>
        <xdr:cNvCxnSpPr/>
      </xdr:nvCxnSpPr>
      <xdr:spPr>
        <a:xfrm>
          <a:off x="3797300" y="6133919"/>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133169</xdr:rowOff>
    </xdr:from>
    <xdr:to>
      <xdr:col>19</xdr:col>
      <xdr:colOff>177800</xdr:colOff>
      <xdr:row>35</xdr:row>
      <xdr:rowOff>147211</xdr:rowOff>
    </xdr:to>
    <xdr:cxnSp macro="">
      <xdr:nvCxnSpPr>
        <xdr:cNvPr id="66" name="直線コネクタ 65"/>
        <xdr:cNvCxnSpPr/>
      </xdr:nvCxnSpPr>
      <xdr:spPr>
        <a:xfrm flipV="1">
          <a:off x="2908300" y="613391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147211</xdr:rowOff>
    </xdr:from>
    <xdr:to>
      <xdr:col>15</xdr:col>
      <xdr:colOff>50800</xdr:colOff>
      <xdr:row>36</xdr:row>
      <xdr:rowOff>9072</xdr:rowOff>
    </xdr:to>
    <xdr:cxnSp macro="">
      <xdr:nvCxnSpPr>
        <xdr:cNvPr id="69" name="直線コネクタ 68"/>
        <xdr:cNvCxnSpPr/>
      </xdr:nvCxnSpPr>
      <xdr:spPr>
        <a:xfrm flipV="1">
          <a:off x="2019300" y="6147961"/>
          <a:ext cx="8890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160601</xdr:rowOff>
    </xdr:from>
    <xdr:to>
      <xdr:col>10</xdr:col>
      <xdr:colOff>114300</xdr:colOff>
      <xdr:row>36</xdr:row>
      <xdr:rowOff>9072</xdr:rowOff>
    </xdr:to>
    <xdr:cxnSp macro="">
      <xdr:nvCxnSpPr>
        <xdr:cNvPr id="72" name="直線コネクタ 71"/>
        <xdr:cNvCxnSpPr/>
      </xdr:nvCxnSpPr>
      <xdr:spPr>
        <a:xfrm>
          <a:off x="1130300" y="616135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93472</xdr:rowOff>
    </xdr:from>
    <xdr:to>
      <xdr:col>24</xdr:col>
      <xdr:colOff>114300</xdr:colOff>
      <xdr:row>36</xdr:row>
      <xdr:rowOff>23622</xdr:rowOff>
    </xdr:to>
    <xdr:sp macro="" textlink="">
      <xdr:nvSpPr>
        <xdr:cNvPr id="82" name="楕円 81"/>
        <xdr:cNvSpPr/>
      </xdr:nvSpPr>
      <xdr:spPr>
        <a:xfrm>
          <a:off x="45847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116349</xdr:rowOff>
    </xdr:from>
    <xdr:ext cx="469744" cy="259045"/>
    <xdr:sp macro="" textlink="">
      <xdr:nvSpPr>
        <xdr:cNvPr id="83" name="議会費該当値テキスト"/>
        <xdr:cNvSpPr txBox="1"/>
      </xdr:nvSpPr>
      <xdr:spPr>
        <a:xfrm>
          <a:off x="4686300" y="594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82369</xdr:rowOff>
    </xdr:from>
    <xdr:to>
      <xdr:col>20</xdr:col>
      <xdr:colOff>38100</xdr:colOff>
      <xdr:row>36</xdr:row>
      <xdr:rowOff>12519</xdr:rowOff>
    </xdr:to>
    <xdr:sp macro="" textlink="">
      <xdr:nvSpPr>
        <xdr:cNvPr id="84" name="楕円 83"/>
        <xdr:cNvSpPr/>
      </xdr:nvSpPr>
      <xdr:spPr>
        <a:xfrm>
          <a:off x="3746500" y="60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29046</xdr:rowOff>
    </xdr:from>
    <xdr:ext cx="469744" cy="259045"/>
    <xdr:sp macro="" textlink="">
      <xdr:nvSpPr>
        <xdr:cNvPr id="85" name="テキスト ボックス 84"/>
        <xdr:cNvSpPr txBox="1"/>
      </xdr:nvSpPr>
      <xdr:spPr>
        <a:xfrm>
          <a:off x="3562428" y="585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96411</xdr:rowOff>
    </xdr:from>
    <xdr:to>
      <xdr:col>15</xdr:col>
      <xdr:colOff>101600</xdr:colOff>
      <xdr:row>36</xdr:row>
      <xdr:rowOff>26561</xdr:rowOff>
    </xdr:to>
    <xdr:sp macro="" textlink="">
      <xdr:nvSpPr>
        <xdr:cNvPr id="86" name="楕円 85"/>
        <xdr:cNvSpPr/>
      </xdr:nvSpPr>
      <xdr:spPr>
        <a:xfrm>
          <a:off x="2857500" y="60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43088</xdr:rowOff>
    </xdr:from>
    <xdr:ext cx="469744" cy="259045"/>
    <xdr:sp macro="" textlink="">
      <xdr:nvSpPr>
        <xdr:cNvPr id="87" name="テキスト ボックス 86"/>
        <xdr:cNvSpPr txBox="1"/>
      </xdr:nvSpPr>
      <xdr:spPr>
        <a:xfrm>
          <a:off x="2673428" y="587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129722</xdr:rowOff>
    </xdr:from>
    <xdr:to>
      <xdr:col>10</xdr:col>
      <xdr:colOff>165100</xdr:colOff>
      <xdr:row>36</xdr:row>
      <xdr:rowOff>59872</xdr:rowOff>
    </xdr:to>
    <xdr:sp macro="" textlink="">
      <xdr:nvSpPr>
        <xdr:cNvPr id="88" name="楕円 87"/>
        <xdr:cNvSpPr/>
      </xdr:nvSpPr>
      <xdr:spPr>
        <a:xfrm>
          <a:off x="1968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76399</xdr:rowOff>
    </xdr:from>
    <xdr:ext cx="469744" cy="259045"/>
    <xdr:sp macro="" textlink="">
      <xdr:nvSpPr>
        <xdr:cNvPr id="89" name="テキスト ボックス 88"/>
        <xdr:cNvSpPr txBox="1"/>
      </xdr:nvSpPr>
      <xdr:spPr>
        <a:xfrm>
          <a:off x="1784428" y="590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109801</xdr:rowOff>
    </xdr:from>
    <xdr:to>
      <xdr:col>6</xdr:col>
      <xdr:colOff>38100</xdr:colOff>
      <xdr:row>36</xdr:row>
      <xdr:rowOff>39951</xdr:rowOff>
    </xdr:to>
    <xdr:sp macro="" textlink="">
      <xdr:nvSpPr>
        <xdr:cNvPr id="90" name="楕円 89"/>
        <xdr:cNvSpPr/>
      </xdr:nvSpPr>
      <xdr:spPr>
        <a:xfrm>
          <a:off x="1079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56478</xdr:rowOff>
    </xdr:from>
    <xdr:ext cx="469744" cy="259045"/>
    <xdr:sp macro="" textlink="">
      <xdr:nvSpPr>
        <xdr:cNvPr id="91" name="テキスト ボックス 90"/>
        <xdr:cNvSpPr txBox="1"/>
      </xdr:nvSpPr>
      <xdr:spPr>
        <a:xfrm>
          <a:off x="895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125743</xdr:rowOff>
    </xdr:from>
    <xdr:to>
      <xdr:col>24</xdr:col>
      <xdr:colOff>63500</xdr:colOff>
      <xdr:row>58</xdr:row>
      <xdr:rowOff>50739</xdr:rowOff>
    </xdr:to>
    <xdr:cxnSp macro="">
      <xdr:nvCxnSpPr>
        <xdr:cNvPr id="122" name="直線コネクタ 121"/>
        <xdr:cNvCxnSpPr/>
      </xdr:nvCxnSpPr>
      <xdr:spPr>
        <a:xfrm flipV="1">
          <a:off x="3797300" y="9555493"/>
          <a:ext cx="838200" cy="43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50739</xdr:rowOff>
    </xdr:from>
    <xdr:to>
      <xdr:col>19</xdr:col>
      <xdr:colOff>177800</xdr:colOff>
      <xdr:row>58</xdr:row>
      <xdr:rowOff>91113</xdr:rowOff>
    </xdr:to>
    <xdr:cxnSp macro="">
      <xdr:nvCxnSpPr>
        <xdr:cNvPr id="125" name="直線コネクタ 124"/>
        <xdr:cNvCxnSpPr/>
      </xdr:nvCxnSpPr>
      <xdr:spPr>
        <a:xfrm flipV="1">
          <a:off x="2908300" y="9994839"/>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41670</xdr:rowOff>
    </xdr:from>
    <xdr:to>
      <xdr:col>15</xdr:col>
      <xdr:colOff>50800</xdr:colOff>
      <xdr:row>58</xdr:row>
      <xdr:rowOff>91113</xdr:rowOff>
    </xdr:to>
    <xdr:cxnSp macro="">
      <xdr:nvCxnSpPr>
        <xdr:cNvPr id="128" name="直線コネクタ 127"/>
        <xdr:cNvCxnSpPr/>
      </xdr:nvCxnSpPr>
      <xdr:spPr>
        <a:xfrm>
          <a:off x="2019300" y="9985770"/>
          <a:ext cx="889000" cy="4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41670</xdr:rowOff>
    </xdr:from>
    <xdr:to>
      <xdr:col>10</xdr:col>
      <xdr:colOff>114300</xdr:colOff>
      <xdr:row>58</xdr:row>
      <xdr:rowOff>82324</xdr:rowOff>
    </xdr:to>
    <xdr:cxnSp macro="">
      <xdr:nvCxnSpPr>
        <xdr:cNvPr id="131" name="直線コネクタ 130"/>
        <xdr:cNvCxnSpPr/>
      </xdr:nvCxnSpPr>
      <xdr:spPr>
        <a:xfrm flipV="1">
          <a:off x="1130300" y="9985770"/>
          <a:ext cx="889000" cy="4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74943</xdr:rowOff>
    </xdr:from>
    <xdr:to>
      <xdr:col>24</xdr:col>
      <xdr:colOff>114300</xdr:colOff>
      <xdr:row>56</xdr:row>
      <xdr:rowOff>5093</xdr:rowOff>
    </xdr:to>
    <xdr:sp macro="" textlink="">
      <xdr:nvSpPr>
        <xdr:cNvPr id="141" name="楕円 140"/>
        <xdr:cNvSpPr/>
      </xdr:nvSpPr>
      <xdr:spPr>
        <a:xfrm>
          <a:off x="4584700" y="950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97820</xdr:rowOff>
    </xdr:from>
    <xdr:ext cx="599010" cy="259045"/>
    <xdr:sp macro="" textlink="">
      <xdr:nvSpPr>
        <xdr:cNvPr id="142" name="総務費該当値テキスト"/>
        <xdr:cNvSpPr txBox="1"/>
      </xdr:nvSpPr>
      <xdr:spPr>
        <a:xfrm>
          <a:off x="4686300" y="93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171389</xdr:rowOff>
    </xdr:from>
    <xdr:to>
      <xdr:col>20</xdr:col>
      <xdr:colOff>38100</xdr:colOff>
      <xdr:row>58</xdr:row>
      <xdr:rowOff>101539</xdr:rowOff>
    </xdr:to>
    <xdr:sp macro="" textlink="">
      <xdr:nvSpPr>
        <xdr:cNvPr id="143" name="楕円 142"/>
        <xdr:cNvSpPr/>
      </xdr:nvSpPr>
      <xdr:spPr>
        <a:xfrm>
          <a:off x="3746500" y="99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92666</xdr:rowOff>
    </xdr:from>
    <xdr:ext cx="534377" cy="259045"/>
    <xdr:sp macro="" textlink="">
      <xdr:nvSpPr>
        <xdr:cNvPr id="144" name="テキスト ボックス 143"/>
        <xdr:cNvSpPr txBox="1"/>
      </xdr:nvSpPr>
      <xdr:spPr>
        <a:xfrm>
          <a:off x="3530111" y="100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40313</xdr:rowOff>
    </xdr:from>
    <xdr:to>
      <xdr:col>15</xdr:col>
      <xdr:colOff>101600</xdr:colOff>
      <xdr:row>58</xdr:row>
      <xdr:rowOff>141913</xdr:rowOff>
    </xdr:to>
    <xdr:sp macro="" textlink="">
      <xdr:nvSpPr>
        <xdr:cNvPr id="145" name="楕円 144"/>
        <xdr:cNvSpPr/>
      </xdr:nvSpPr>
      <xdr:spPr>
        <a:xfrm>
          <a:off x="2857500" y="99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133040</xdr:rowOff>
    </xdr:from>
    <xdr:ext cx="534377" cy="259045"/>
    <xdr:sp macro="" textlink="">
      <xdr:nvSpPr>
        <xdr:cNvPr id="146" name="テキスト ボックス 145"/>
        <xdr:cNvSpPr txBox="1"/>
      </xdr:nvSpPr>
      <xdr:spPr>
        <a:xfrm>
          <a:off x="2641111" y="100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162320</xdr:rowOff>
    </xdr:from>
    <xdr:to>
      <xdr:col>10</xdr:col>
      <xdr:colOff>165100</xdr:colOff>
      <xdr:row>58</xdr:row>
      <xdr:rowOff>92470</xdr:rowOff>
    </xdr:to>
    <xdr:sp macro="" textlink="">
      <xdr:nvSpPr>
        <xdr:cNvPr id="147" name="楕円 146"/>
        <xdr:cNvSpPr/>
      </xdr:nvSpPr>
      <xdr:spPr>
        <a:xfrm>
          <a:off x="1968500" y="99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108997</xdr:rowOff>
    </xdr:from>
    <xdr:ext cx="534377" cy="259045"/>
    <xdr:sp macro="" textlink="">
      <xdr:nvSpPr>
        <xdr:cNvPr id="148" name="テキスト ボックス 147"/>
        <xdr:cNvSpPr txBox="1"/>
      </xdr:nvSpPr>
      <xdr:spPr>
        <a:xfrm>
          <a:off x="1752111" y="97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31524</xdr:rowOff>
    </xdr:from>
    <xdr:to>
      <xdr:col>6</xdr:col>
      <xdr:colOff>38100</xdr:colOff>
      <xdr:row>58</xdr:row>
      <xdr:rowOff>133124</xdr:rowOff>
    </xdr:to>
    <xdr:sp macro="" textlink="">
      <xdr:nvSpPr>
        <xdr:cNvPr id="149" name="楕円 148"/>
        <xdr:cNvSpPr/>
      </xdr:nvSpPr>
      <xdr:spPr>
        <a:xfrm>
          <a:off x="1079500" y="99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124251</xdr:rowOff>
    </xdr:from>
    <xdr:ext cx="534377" cy="259045"/>
    <xdr:sp macro="" textlink="">
      <xdr:nvSpPr>
        <xdr:cNvPr id="150" name="テキスト ボックス 149"/>
        <xdr:cNvSpPr txBox="1"/>
      </xdr:nvSpPr>
      <xdr:spPr>
        <a:xfrm>
          <a:off x="863111" y="1006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141072</xdr:rowOff>
    </xdr:from>
    <xdr:to>
      <xdr:col>24</xdr:col>
      <xdr:colOff>63500</xdr:colOff>
      <xdr:row>78</xdr:row>
      <xdr:rowOff>38038</xdr:rowOff>
    </xdr:to>
    <xdr:cxnSp macro="">
      <xdr:nvCxnSpPr>
        <xdr:cNvPr id="182" name="直線コネクタ 181"/>
        <xdr:cNvCxnSpPr/>
      </xdr:nvCxnSpPr>
      <xdr:spPr>
        <a:xfrm flipV="1">
          <a:off x="3797300" y="13342722"/>
          <a:ext cx="8382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38038</xdr:rowOff>
    </xdr:from>
    <xdr:to>
      <xdr:col>19</xdr:col>
      <xdr:colOff>177800</xdr:colOff>
      <xdr:row>78</xdr:row>
      <xdr:rowOff>132156</xdr:rowOff>
    </xdr:to>
    <xdr:cxnSp macro="">
      <xdr:nvCxnSpPr>
        <xdr:cNvPr id="185" name="直線コネクタ 184"/>
        <xdr:cNvCxnSpPr/>
      </xdr:nvCxnSpPr>
      <xdr:spPr>
        <a:xfrm flipV="1">
          <a:off x="2908300" y="13411138"/>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121836</xdr:rowOff>
    </xdr:from>
    <xdr:to>
      <xdr:col>15</xdr:col>
      <xdr:colOff>50800</xdr:colOff>
      <xdr:row>78</xdr:row>
      <xdr:rowOff>132156</xdr:rowOff>
    </xdr:to>
    <xdr:cxnSp macro="">
      <xdr:nvCxnSpPr>
        <xdr:cNvPr id="188" name="直線コネクタ 187"/>
        <xdr:cNvCxnSpPr/>
      </xdr:nvCxnSpPr>
      <xdr:spPr>
        <a:xfrm>
          <a:off x="2019300" y="13494936"/>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121836</xdr:rowOff>
    </xdr:from>
    <xdr:to>
      <xdr:col>10</xdr:col>
      <xdr:colOff>114300</xdr:colOff>
      <xdr:row>79</xdr:row>
      <xdr:rowOff>14867</xdr:rowOff>
    </xdr:to>
    <xdr:cxnSp macro="">
      <xdr:nvCxnSpPr>
        <xdr:cNvPr id="191" name="直線コネクタ 190"/>
        <xdr:cNvCxnSpPr/>
      </xdr:nvCxnSpPr>
      <xdr:spPr>
        <a:xfrm flipV="1">
          <a:off x="1130300" y="13494936"/>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90272</xdr:rowOff>
    </xdr:from>
    <xdr:to>
      <xdr:col>24</xdr:col>
      <xdr:colOff>114300</xdr:colOff>
      <xdr:row>78</xdr:row>
      <xdr:rowOff>20422</xdr:rowOff>
    </xdr:to>
    <xdr:sp macro="" textlink="">
      <xdr:nvSpPr>
        <xdr:cNvPr id="201" name="楕円 200"/>
        <xdr:cNvSpPr/>
      </xdr:nvSpPr>
      <xdr:spPr>
        <a:xfrm>
          <a:off x="45847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68699</xdr:rowOff>
    </xdr:from>
    <xdr:ext cx="599010" cy="259045"/>
    <xdr:sp macro="" textlink="">
      <xdr:nvSpPr>
        <xdr:cNvPr id="202" name="民生費該当値テキスト"/>
        <xdr:cNvSpPr txBox="1"/>
      </xdr:nvSpPr>
      <xdr:spPr>
        <a:xfrm>
          <a:off x="4686300" y="1327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158688</xdr:rowOff>
    </xdr:from>
    <xdr:to>
      <xdr:col>20</xdr:col>
      <xdr:colOff>38100</xdr:colOff>
      <xdr:row>78</xdr:row>
      <xdr:rowOff>88838</xdr:rowOff>
    </xdr:to>
    <xdr:sp macro="" textlink="">
      <xdr:nvSpPr>
        <xdr:cNvPr id="203" name="楕円 202"/>
        <xdr:cNvSpPr/>
      </xdr:nvSpPr>
      <xdr:spPr>
        <a:xfrm>
          <a:off x="3746500" y="133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79965</xdr:rowOff>
    </xdr:from>
    <xdr:ext cx="599010" cy="259045"/>
    <xdr:sp macro="" textlink="">
      <xdr:nvSpPr>
        <xdr:cNvPr id="204" name="テキスト ボックス 203"/>
        <xdr:cNvSpPr txBox="1"/>
      </xdr:nvSpPr>
      <xdr:spPr>
        <a:xfrm>
          <a:off x="3497795" y="134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81356</xdr:rowOff>
    </xdr:from>
    <xdr:to>
      <xdr:col>15</xdr:col>
      <xdr:colOff>101600</xdr:colOff>
      <xdr:row>79</xdr:row>
      <xdr:rowOff>11506</xdr:rowOff>
    </xdr:to>
    <xdr:sp macro="" textlink="">
      <xdr:nvSpPr>
        <xdr:cNvPr id="205" name="楕円 204"/>
        <xdr:cNvSpPr/>
      </xdr:nvSpPr>
      <xdr:spPr>
        <a:xfrm>
          <a:off x="2857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2633</xdr:rowOff>
    </xdr:from>
    <xdr:ext cx="599010" cy="259045"/>
    <xdr:sp macro="" textlink="">
      <xdr:nvSpPr>
        <xdr:cNvPr id="206" name="テキスト ボックス 205"/>
        <xdr:cNvSpPr txBox="1"/>
      </xdr:nvSpPr>
      <xdr:spPr>
        <a:xfrm>
          <a:off x="2608795" y="1354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71036</xdr:rowOff>
    </xdr:from>
    <xdr:to>
      <xdr:col>10</xdr:col>
      <xdr:colOff>165100</xdr:colOff>
      <xdr:row>79</xdr:row>
      <xdr:rowOff>1186</xdr:rowOff>
    </xdr:to>
    <xdr:sp macro="" textlink="">
      <xdr:nvSpPr>
        <xdr:cNvPr id="207" name="楕円 206"/>
        <xdr:cNvSpPr/>
      </xdr:nvSpPr>
      <xdr:spPr>
        <a:xfrm>
          <a:off x="1968500" y="1344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163763</xdr:rowOff>
    </xdr:from>
    <xdr:ext cx="599010" cy="259045"/>
    <xdr:sp macro="" textlink="">
      <xdr:nvSpPr>
        <xdr:cNvPr id="208" name="テキスト ボックス 207"/>
        <xdr:cNvSpPr txBox="1"/>
      </xdr:nvSpPr>
      <xdr:spPr>
        <a:xfrm>
          <a:off x="1719795" y="13536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135517</xdr:rowOff>
    </xdr:from>
    <xdr:to>
      <xdr:col>6</xdr:col>
      <xdr:colOff>38100</xdr:colOff>
      <xdr:row>79</xdr:row>
      <xdr:rowOff>65667</xdr:rowOff>
    </xdr:to>
    <xdr:sp macro="" textlink="">
      <xdr:nvSpPr>
        <xdr:cNvPr id="209" name="楕円 208"/>
        <xdr:cNvSpPr/>
      </xdr:nvSpPr>
      <xdr:spPr>
        <a:xfrm>
          <a:off x="1079500" y="1350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56794</xdr:rowOff>
    </xdr:from>
    <xdr:ext cx="599010" cy="259045"/>
    <xdr:sp macro="" textlink="">
      <xdr:nvSpPr>
        <xdr:cNvPr id="210" name="テキスト ボックス 209"/>
        <xdr:cNvSpPr txBox="1"/>
      </xdr:nvSpPr>
      <xdr:spPr>
        <a:xfrm>
          <a:off x="830795" y="1360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66535</xdr:rowOff>
    </xdr:from>
    <xdr:to>
      <xdr:col>24</xdr:col>
      <xdr:colOff>63500</xdr:colOff>
      <xdr:row>98</xdr:row>
      <xdr:rowOff>70816</xdr:rowOff>
    </xdr:to>
    <xdr:cxnSp macro="">
      <xdr:nvCxnSpPr>
        <xdr:cNvPr id="240" name="直線コネクタ 239"/>
        <xdr:cNvCxnSpPr/>
      </xdr:nvCxnSpPr>
      <xdr:spPr>
        <a:xfrm flipV="1">
          <a:off x="3797300" y="16697185"/>
          <a:ext cx="838200" cy="17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70816</xdr:rowOff>
    </xdr:from>
    <xdr:to>
      <xdr:col>19</xdr:col>
      <xdr:colOff>177800</xdr:colOff>
      <xdr:row>98</xdr:row>
      <xdr:rowOff>159931</xdr:rowOff>
    </xdr:to>
    <xdr:cxnSp macro="">
      <xdr:nvCxnSpPr>
        <xdr:cNvPr id="243" name="直線コネクタ 242"/>
        <xdr:cNvCxnSpPr/>
      </xdr:nvCxnSpPr>
      <xdr:spPr>
        <a:xfrm flipV="1">
          <a:off x="2908300" y="16872916"/>
          <a:ext cx="889000" cy="8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73546</xdr:rowOff>
    </xdr:from>
    <xdr:to>
      <xdr:col>15</xdr:col>
      <xdr:colOff>50800</xdr:colOff>
      <xdr:row>98</xdr:row>
      <xdr:rowOff>159931</xdr:rowOff>
    </xdr:to>
    <xdr:cxnSp macro="">
      <xdr:nvCxnSpPr>
        <xdr:cNvPr id="246" name="直線コネクタ 245"/>
        <xdr:cNvCxnSpPr/>
      </xdr:nvCxnSpPr>
      <xdr:spPr>
        <a:xfrm>
          <a:off x="2019300" y="16875646"/>
          <a:ext cx="889000" cy="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73546</xdr:rowOff>
    </xdr:from>
    <xdr:to>
      <xdr:col>10</xdr:col>
      <xdr:colOff>114300</xdr:colOff>
      <xdr:row>98</xdr:row>
      <xdr:rowOff>132956</xdr:rowOff>
    </xdr:to>
    <xdr:cxnSp macro="">
      <xdr:nvCxnSpPr>
        <xdr:cNvPr id="249" name="直線コネクタ 248"/>
        <xdr:cNvCxnSpPr/>
      </xdr:nvCxnSpPr>
      <xdr:spPr>
        <a:xfrm flipV="1">
          <a:off x="1130300" y="16875646"/>
          <a:ext cx="889000" cy="5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15735</xdr:rowOff>
    </xdr:from>
    <xdr:to>
      <xdr:col>24</xdr:col>
      <xdr:colOff>114300</xdr:colOff>
      <xdr:row>97</xdr:row>
      <xdr:rowOff>117335</xdr:rowOff>
    </xdr:to>
    <xdr:sp macro="" textlink="">
      <xdr:nvSpPr>
        <xdr:cNvPr id="259" name="楕円 258"/>
        <xdr:cNvSpPr/>
      </xdr:nvSpPr>
      <xdr:spPr>
        <a:xfrm>
          <a:off x="4584700" y="1664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38612</xdr:rowOff>
    </xdr:from>
    <xdr:ext cx="534377" cy="259045"/>
    <xdr:sp macro="" textlink="">
      <xdr:nvSpPr>
        <xdr:cNvPr id="260" name="衛生費該当値テキスト"/>
        <xdr:cNvSpPr txBox="1"/>
      </xdr:nvSpPr>
      <xdr:spPr>
        <a:xfrm>
          <a:off x="4686300" y="1649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20016</xdr:rowOff>
    </xdr:from>
    <xdr:to>
      <xdr:col>20</xdr:col>
      <xdr:colOff>38100</xdr:colOff>
      <xdr:row>98</xdr:row>
      <xdr:rowOff>121616</xdr:rowOff>
    </xdr:to>
    <xdr:sp macro="" textlink="">
      <xdr:nvSpPr>
        <xdr:cNvPr id="261" name="楕円 260"/>
        <xdr:cNvSpPr/>
      </xdr:nvSpPr>
      <xdr:spPr>
        <a:xfrm>
          <a:off x="3746500" y="16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112743</xdr:rowOff>
    </xdr:from>
    <xdr:ext cx="534377" cy="259045"/>
    <xdr:sp macro="" textlink="">
      <xdr:nvSpPr>
        <xdr:cNvPr id="262" name="テキスト ボックス 261"/>
        <xdr:cNvSpPr txBox="1"/>
      </xdr:nvSpPr>
      <xdr:spPr>
        <a:xfrm>
          <a:off x="3530111" y="169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109131</xdr:rowOff>
    </xdr:from>
    <xdr:to>
      <xdr:col>15</xdr:col>
      <xdr:colOff>101600</xdr:colOff>
      <xdr:row>99</xdr:row>
      <xdr:rowOff>39281</xdr:rowOff>
    </xdr:to>
    <xdr:sp macro="" textlink="">
      <xdr:nvSpPr>
        <xdr:cNvPr id="263" name="楕円 262"/>
        <xdr:cNvSpPr/>
      </xdr:nvSpPr>
      <xdr:spPr>
        <a:xfrm>
          <a:off x="2857500" y="169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30408</xdr:rowOff>
    </xdr:from>
    <xdr:ext cx="534377" cy="259045"/>
    <xdr:sp macro="" textlink="">
      <xdr:nvSpPr>
        <xdr:cNvPr id="264" name="テキスト ボックス 263"/>
        <xdr:cNvSpPr txBox="1"/>
      </xdr:nvSpPr>
      <xdr:spPr>
        <a:xfrm>
          <a:off x="2641111" y="170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22746</xdr:rowOff>
    </xdr:from>
    <xdr:to>
      <xdr:col>10</xdr:col>
      <xdr:colOff>165100</xdr:colOff>
      <xdr:row>98</xdr:row>
      <xdr:rowOff>124346</xdr:rowOff>
    </xdr:to>
    <xdr:sp macro="" textlink="">
      <xdr:nvSpPr>
        <xdr:cNvPr id="265" name="楕円 264"/>
        <xdr:cNvSpPr/>
      </xdr:nvSpPr>
      <xdr:spPr>
        <a:xfrm>
          <a:off x="1968500" y="168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140873</xdr:rowOff>
    </xdr:from>
    <xdr:ext cx="534377" cy="259045"/>
    <xdr:sp macro="" textlink="">
      <xdr:nvSpPr>
        <xdr:cNvPr id="266" name="テキスト ボックス 265"/>
        <xdr:cNvSpPr txBox="1"/>
      </xdr:nvSpPr>
      <xdr:spPr>
        <a:xfrm>
          <a:off x="1752111" y="1660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82156</xdr:rowOff>
    </xdr:from>
    <xdr:to>
      <xdr:col>6</xdr:col>
      <xdr:colOff>38100</xdr:colOff>
      <xdr:row>99</xdr:row>
      <xdr:rowOff>12306</xdr:rowOff>
    </xdr:to>
    <xdr:sp macro="" textlink="">
      <xdr:nvSpPr>
        <xdr:cNvPr id="267" name="楕円 266"/>
        <xdr:cNvSpPr/>
      </xdr:nvSpPr>
      <xdr:spPr>
        <a:xfrm>
          <a:off x="1079500" y="168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3433</xdr:rowOff>
    </xdr:from>
    <xdr:ext cx="534377" cy="259045"/>
    <xdr:sp macro="" textlink="">
      <xdr:nvSpPr>
        <xdr:cNvPr id="268" name="テキスト ボックス 267"/>
        <xdr:cNvSpPr txBox="1"/>
      </xdr:nvSpPr>
      <xdr:spPr>
        <a:xfrm>
          <a:off x="863111" y="169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55575</xdr:rowOff>
    </xdr:from>
    <xdr:to>
      <xdr:col>55</xdr:col>
      <xdr:colOff>0</xdr:colOff>
      <xdr:row>38</xdr:row>
      <xdr:rowOff>61747</xdr:rowOff>
    </xdr:to>
    <xdr:cxnSp macro="">
      <xdr:nvCxnSpPr>
        <xdr:cNvPr id="295" name="直線コネクタ 294"/>
        <xdr:cNvCxnSpPr/>
      </xdr:nvCxnSpPr>
      <xdr:spPr>
        <a:xfrm flipV="1">
          <a:off x="9639300" y="6570675"/>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59461</xdr:rowOff>
    </xdr:from>
    <xdr:to>
      <xdr:col>50</xdr:col>
      <xdr:colOff>114300</xdr:colOff>
      <xdr:row>38</xdr:row>
      <xdr:rowOff>61747</xdr:rowOff>
    </xdr:to>
    <xdr:cxnSp macro="">
      <xdr:nvCxnSpPr>
        <xdr:cNvPr id="298" name="直線コネクタ 297"/>
        <xdr:cNvCxnSpPr/>
      </xdr:nvCxnSpPr>
      <xdr:spPr>
        <a:xfrm>
          <a:off x="8750300" y="657456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59461</xdr:rowOff>
    </xdr:from>
    <xdr:to>
      <xdr:col>45</xdr:col>
      <xdr:colOff>177800</xdr:colOff>
      <xdr:row>38</xdr:row>
      <xdr:rowOff>64033</xdr:rowOff>
    </xdr:to>
    <xdr:cxnSp macro="">
      <xdr:nvCxnSpPr>
        <xdr:cNvPr id="301" name="直線コネクタ 300"/>
        <xdr:cNvCxnSpPr/>
      </xdr:nvCxnSpPr>
      <xdr:spPr>
        <a:xfrm flipV="1">
          <a:off x="7861300" y="65745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64033</xdr:rowOff>
    </xdr:from>
    <xdr:to>
      <xdr:col>41</xdr:col>
      <xdr:colOff>50800</xdr:colOff>
      <xdr:row>38</xdr:row>
      <xdr:rowOff>70206</xdr:rowOff>
    </xdr:to>
    <xdr:cxnSp macro="">
      <xdr:nvCxnSpPr>
        <xdr:cNvPr id="304" name="直線コネクタ 303"/>
        <xdr:cNvCxnSpPr/>
      </xdr:nvCxnSpPr>
      <xdr:spPr>
        <a:xfrm flipV="1">
          <a:off x="6972300" y="6579133"/>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4775</xdr:rowOff>
    </xdr:from>
    <xdr:to>
      <xdr:col>55</xdr:col>
      <xdr:colOff>50800</xdr:colOff>
      <xdr:row>38</xdr:row>
      <xdr:rowOff>106375</xdr:rowOff>
    </xdr:to>
    <xdr:sp macro="" textlink="">
      <xdr:nvSpPr>
        <xdr:cNvPr id="314" name="楕円 313"/>
        <xdr:cNvSpPr/>
      </xdr:nvSpPr>
      <xdr:spPr>
        <a:xfrm>
          <a:off x="104267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91152</xdr:rowOff>
    </xdr:from>
    <xdr:ext cx="378565" cy="259045"/>
    <xdr:sp macro="" textlink="">
      <xdr:nvSpPr>
        <xdr:cNvPr id="315" name="労働費該当値テキスト"/>
        <xdr:cNvSpPr txBox="1"/>
      </xdr:nvSpPr>
      <xdr:spPr>
        <a:xfrm>
          <a:off x="10528300" y="6434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10947</xdr:rowOff>
    </xdr:from>
    <xdr:to>
      <xdr:col>50</xdr:col>
      <xdr:colOff>165100</xdr:colOff>
      <xdr:row>38</xdr:row>
      <xdr:rowOff>112547</xdr:rowOff>
    </xdr:to>
    <xdr:sp macro="" textlink="">
      <xdr:nvSpPr>
        <xdr:cNvPr id="316" name="楕円 315"/>
        <xdr:cNvSpPr/>
      </xdr:nvSpPr>
      <xdr:spPr>
        <a:xfrm>
          <a:off x="9588500" y="65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103674</xdr:rowOff>
    </xdr:from>
    <xdr:ext cx="378565" cy="259045"/>
    <xdr:sp macro="" textlink="">
      <xdr:nvSpPr>
        <xdr:cNvPr id="317" name="テキスト ボックス 316"/>
        <xdr:cNvSpPr txBox="1"/>
      </xdr:nvSpPr>
      <xdr:spPr>
        <a:xfrm>
          <a:off x="9450017" y="661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xdr:rowOff>
    </xdr:from>
    <xdr:to>
      <xdr:col>46</xdr:col>
      <xdr:colOff>38100</xdr:colOff>
      <xdr:row>38</xdr:row>
      <xdr:rowOff>110261</xdr:rowOff>
    </xdr:to>
    <xdr:sp macro="" textlink="">
      <xdr:nvSpPr>
        <xdr:cNvPr id="318" name="楕円 317"/>
        <xdr:cNvSpPr/>
      </xdr:nvSpPr>
      <xdr:spPr>
        <a:xfrm>
          <a:off x="8699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101388</xdr:rowOff>
    </xdr:from>
    <xdr:ext cx="378565" cy="259045"/>
    <xdr:sp macro="" textlink="">
      <xdr:nvSpPr>
        <xdr:cNvPr id="319" name="テキスト ボックス 318"/>
        <xdr:cNvSpPr txBox="1"/>
      </xdr:nvSpPr>
      <xdr:spPr>
        <a:xfrm>
          <a:off x="8561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13233</xdr:rowOff>
    </xdr:from>
    <xdr:to>
      <xdr:col>41</xdr:col>
      <xdr:colOff>101600</xdr:colOff>
      <xdr:row>38</xdr:row>
      <xdr:rowOff>114833</xdr:rowOff>
    </xdr:to>
    <xdr:sp macro="" textlink="">
      <xdr:nvSpPr>
        <xdr:cNvPr id="320" name="楕円 319"/>
        <xdr:cNvSpPr/>
      </xdr:nvSpPr>
      <xdr:spPr>
        <a:xfrm>
          <a:off x="7810500" y="6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105960</xdr:rowOff>
    </xdr:from>
    <xdr:ext cx="378565" cy="259045"/>
    <xdr:sp macro="" textlink="">
      <xdr:nvSpPr>
        <xdr:cNvPr id="321" name="テキスト ボックス 320"/>
        <xdr:cNvSpPr txBox="1"/>
      </xdr:nvSpPr>
      <xdr:spPr>
        <a:xfrm>
          <a:off x="7672017" y="662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19406</xdr:rowOff>
    </xdr:from>
    <xdr:to>
      <xdr:col>36</xdr:col>
      <xdr:colOff>165100</xdr:colOff>
      <xdr:row>38</xdr:row>
      <xdr:rowOff>121006</xdr:rowOff>
    </xdr:to>
    <xdr:sp macro="" textlink="">
      <xdr:nvSpPr>
        <xdr:cNvPr id="322" name="楕円 321"/>
        <xdr:cNvSpPr/>
      </xdr:nvSpPr>
      <xdr:spPr>
        <a:xfrm>
          <a:off x="6921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112133</xdr:rowOff>
    </xdr:from>
    <xdr:ext cx="378565" cy="259045"/>
    <xdr:sp macro="" textlink="">
      <xdr:nvSpPr>
        <xdr:cNvPr id="323" name="テキスト ボックス 322"/>
        <xdr:cNvSpPr txBox="1"/>
      </xdr:nvSpPr>
      <xdr:spPr>
        <a:xfrm>
          <a:off x="6783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146939</xdr:rowOff>
    </xdr:from>
    <xdr:to>
      <xdr:col>55</xdr:col>
      <xdr:colOff>0</xdr:colOff>
      <xdr:row>58</xdr:row>
      <xdr:rowOff>70930</xdr:rowOff>
    </xdr:to>
    <xdr:cxnSp macro="">
      <xdr:nvCxnSpPr>
        <xdr:cNvPr id="352" name="直線コネクタ 351"/>
        <xdr:cNvCxnSpPr/>
      </xdr:nvCxnSpPr>
      <xdr:spPr>
        <a:xfrm flipV="1">
          <a:off x="9639300" y="9919589"/>
          <a:ext cx="838200" cy="9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70930</xdr:rowOff>
    </xdr:from>
    <xdr:to>
      <xdr:col>50</xdr:col>
      <xdr:colOff>114300</xdr:colOff>
      <xdr:row>58</xdr:row>
      <xdr:rowOff>89732</xdr:rowOff>
    </xdr:to>
    <xdr:cxnSp macro="">
      <xdr:nvCxnSpPr>
        <xdr:cNvPr id="355" name="直線コネクタ 354"/>
        <xdr:cNvCxnSpPr/>
      </xdr:nvCxnSpPr>
      <xdr:spPr>
        <a:xfrm flipV="1">
          <a:off x="8750300" y="10015030"/>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89732</xdr:rowOff>
    </xdr:from>
    <xdr:to>
      <xdr:col>45</xdr:col>
      <xdr:colOff>177800</xdr:colOff>
      <xdr:row>58</xdr:row>
      <xdr:rowOff>101562</xdr:rowOff>
    </xdr:to>
    <xdr:cxnSp macro="">
      <xdr:nvCxnSpPr>
        <xdr:cNvPr id="358" name="直線コネクタ 357"/>
        <xdr:cNvCxnSpPr/>
      </xdr:nvCxnSpPr>
      <xdr:spPr>
        <a:xfrm flipV="1">
          <a:off x="7861300" y="1003383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36354</xdr:rowOff>
    </xdr:from>
    <xdr:to>
      <xdr:col>41</xdr:col>
      <xdr:colOff>50800</xdr:colOff>
      <xdr:row>58</xdr:row>
      <xdr:rowOff>101562</xdr:rowOff>
    </xdr:to>
    <xdr:cxnSp macro="">
      <xdr:nvCxnSpPr>
        <xdr:cNvPr id="361" name="直線コネクタ 360"/>
        <xdr:cNvCxnSpPr/>
      </xdr:nvCxnSpPr>
      <xdr:spPr>
        <a:xfrm>
          <a:off x="6972300" y="9637554"/>
          <a:ext cx="889000" cy="40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96139</xdr:rowOff>
    </xdr:from>
    <xdr:to>
      <xdr:col>55</xdr:col>
      <xdr:colOff>50800</xdr:colOff>
      <xdr:row>58</xdr:row>
      <xdr:rowOff>26289</xdr:rowOff>
    </xdr:to>
    <xdr:sp macro="" textlink="">
      <xdr:nvSpPr>
        <xdr:cNvPr id="371" name="楕円 370"/>
        <xdr:cNvSpPr/>
      </xdr:nvSpPr>
      <xdr:spPr>
        <a:xfrm>
          <a:off x="10426700" y="98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74566</xdr:rowOff>
    </xdr:from>
    <xdr:ext cx="534377" cy="259045"/>
    <xdr:sp macro="" textlink="">
      <xdr:nvSpPr>
        <xdr:cNvPr id="372" name="農林水産業費該当値テキスト"/>
        <xdr:cNvSpPr txBox="1"/>
      </xdr:nvSpPr>
      <xdr:spPr>
        <a:xfrm>
          <a:off x="10528300" y="98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20130</xdr:rowOff>
    </xdr:from>
    <xdr:to>
      <xdr:col>50</xdr:col>
      <xdr:colOff>165100</xdr:colOff>
      <xdr:row>58</xdr:row>
      <xdr:rowOff>121730</xdr:rowOff>
    </xdr:to>
    <xdr:sp macro="" textlink="">
      <xdr:nvSpPr>
        <xdr:cNvPr id="373" name="楕円 372"/>
        <xdr:cNvSpPr/>
      </xdr:nvSpPr>
      <xdr:spPr>
        <a:xfrm>
          <a:off x="9588500" y="99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112857</xdr:rowOff>
    </xdr:from>
    <xdr:ext cx="469744" cy="259045"/>
    <xdr:sp macro="" textlink="">
      <xdr:nvSpPr>
        <xdr:cNvPr id="374" name="テキスト ボックス 373"/>
        <xdr:cNvSpPr txBox="1"/>
      </xdr:nvSpPr>
      <xdr:spPr>
        <a:xfrm>
          <a:off x="9404428" y="1005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38932</xdr:rowOff>
    </xdr:from>
    <xdr:to>
      <xdr:col>46</xdr:col>
      <xdr:colOff>38100</xdr:colOff>
      <xdr:row>58</xdr:row>
      <xdr:rowOff>140532</xdr:rowOff>
    </xdr:to>
    <xdr:sp macro="" textlink="">
      <xdr:nvSpPr>
        <xdr:cNvPr id="375" name="楕円 374"/>
        <xdr:cNvSpPr/>
      </xdr:nvSpPr>
      <xdr:spPr>
        <a:xfrm>
          <a:off x="8699500" y="998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131659</xdr:rowOff>
    </xdr:from>
    <xdr:ext cx="469744" cy="259045"/>
    <xdr:sp macro="" textlink="">
      <xdr:nvSpPr>
        <xdr:cNvPr id="376" name="テキスト ボックス 375"/>
        <xdr:cNvSpPr txBox="1"/>
      </xdr:nvSpPr>
      <xdr:spPr>
        <a:xfrm>
          <a:off x="8515428" y="1007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50762</xdr:rowOff>
    </xdr:from>
    <xdr:to>
      <xdr:col>41</xdr:col>
      <xdr:colOff>101600</xdr:colOff>
      <xdr:row>58</xdr:row>
      <xdr:rowOff>152362</xdr:rowOff>
    </xdr:to>
    <xdr:sp macro="" textlink="">
      <xdr:nvSpPr>
        <xdr:cNvPr id="377" name="楕円 376"/>
        <xdr:cNvSpPr/>
      </xdr:nvSpPr>
      <xdr:spPr>
        <a:xfrm>
          <a:off x="7810500" y="999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143489</xdr:rowOff>
    </xdr:from>
    <xdr:ext cx="469744" cy="259045"/>
    <xdr:sp macro="" textlink="">
      <xdr:nvSpPr>
        <xdr:cNvPr id="378" name="テキスト ボックス 377"/>
        <xdr:cNvSpPr txBox="1"/>
      </xdr:nvSpPr>
      <xdr:spPr>
        <a:xfrm>
          <a:off x="7626428" y="1008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157004</xdr:rowOff>
    </xdr:from>
    <xdr:to>
      <xdr:col>36</xdr:col>
      <xdr:colOff>165100</xdr:colOff>
      <xdr:row>56</xdr:row>
      <xdr:rowOff>87154</xdr:rowOff>
    </xdr:to>
    <xdr:sp macro="" textlink="">
      <xdr:nvSpPr>
        <xdr:cNvPr id="379" name="楕円 378"/>
        <xdr:cNvSpPr/>
      </xdr:nvSpPr>
      <xdr:spPr>
        <a:xfrm>
          <a:off x="6921500" y="95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103681</xdr:rowOff>
    </xdr:from>
    <xdr:ext cx="534377" cy="259045"/>
    <xdr:sp macro="" textlink="">
      <xdr:nvSpPr>
        <xdr:cNvPr id="380" name="テキスト ボックス 379"/>
        <xdr:cNvSpPr txBox="1"/>
      </xdr:nvSpPr>
      <xdr:spPr>
        <a:xfrm>
          <a:off x="6705111" y="936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135737</xdr:rowOff>
    </xdr:from>
    <xdr:to>
      <xdr:col>55</xdr:col>
      <xdr:colOff>0</xdr:colOff>
      <xdr:row>78</xdr:row>
      <xdr:rowOff>157835</xdr:rowOff>
    </xdr:to>
    <xdr:cxnSp macro="">
      <xdr:nvCxnSpPr>
        <xdr:cNvPr id="409" name="直線コネクタ 408"/>
        <xdr:cNvCxnSpPr/>
      </xdr:nvCxnSpPr>
      <xdr:spPr>
        <a:xfrm flipV="1">
          <a:off x="9639300" y="13337387"/>
          <a:ext cx="838200" cy="19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148825</xdr:rowOff>
    </xdr:from>
    <xdr:to>
      <xdr:col>50</xdr:col>
      <xdr:colOff>114300</xdr:colOff>
      <xdr:row>78</xdr:row>
      <xdr:rowOff>157835</xdr:rowOff>
    </xdr:to>
    <xdr:cxnSp macro="">
      <xdr:nvCxnSpPr>
        <xdr:cNvPr id="412" name="直線コネクタ 411"/>
        <xdr:cNvCxnSpPr/>
      </xdr:nvCxnSpPr>
      <xdr:spPr>
        <a:xfrm>
          <a:off x="8750300" y="13521925"/>
          <a:ext cx="889000" cy="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148825</xdr:rowOff>
    </xdr:from>
    <xdr:to>
      <xdr:col>45</xdr:col>
      <xdr:colOff>177800</xdr:colOff>
      <xdr:row>78</xdr:row>
      <xdr:rowOff>148997</xdr:rowOff>
    </xdr:to>
    <xdr:cxnSp macro="">
      <xdr:nvCxnSpPr>
        <xdr:cNvPr id="415" name="直線コネクタ 414"/>
        <xdr:cNvCxnSpPr/>
      </xdr:nvCxnSpPr>
      <xdr:spPr>
        <a:xfrm flipV="1">
          <a:off x="7861300" y="13521925"/>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146196</xdr:rowOff>
    </xdr:from>
    <xdr:to>
      <xdr:col>41</xdr:col>
      <xdr:colOff>50800</xdr:colOff>
      <xdr:row>78</xdr:row>
      <xdr:rowOff>148997</xdr:rowOff>
    </xdr:to>
    <xdr:cxnSp macro="">
      <xdr:nvCxnSpPr>
        <xdr:cNvPr id="418" name="直線コネクタ 417"/>
        <xdr:cNvCxnSpPr/>
      </xdr:nvCxnSpPr>
      <xdr:spPr>
        <a:xfrm>
          <a:off x="6972300" y="13519296"/>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84937</xdr:rowOff>
    </xdr:from>
    <xdr:to>
      <xdr:col>55</xdr:col>
      <xdr:colOff>50800</xdr:colOff>
      <xdr:row>78</xdr:row>
      <xdr:rowOff>15087</xdr:rowOff>
    </xdr:to>
    <xdr:sp macro="" textlink="">
      <xdr:nvSpPr>
        <xdr:cNvPr id="428" name="楕円 427"/>
        <xdr:cNvSpPr/>
      </xdr:nvSpPr>
      <xdr:spPr>
        <a:xfrm>
          <a:off x="10426700" y="1328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63364</xdr:rowOff>
    </xdr:from>
    <xdr:ext cx="534377" cy="259045"/>
    <xdr:sp macro="" textlink="">
      <xdr:nvSpPr>
        <xdr:cNvPr id="429" name="商工費該当値テキスト"/>
        <xdr:cNvSpPr txBox="1"/>
      </xdr:nvSpPr>
      <xdr:spPr>
        <a:xfrm>
          <a:off x="10528300" y="1326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107035</xdr:rowOff>
    </xdr:from>
    <xdr:to>
      <xdr:col>50</xdr:col>
      <xdr:colOff>165100</xdr:colOff>
      <xdr:row>79</xdr:row>
      <xdr:rowOff>37185</xdr:rowOff>
    </xdr:to>
    <xdr:sp macro="" textlink="">
      <xdr:nvSpPr>
        <xdr:cNvPr id="430" name="楕円 429"/>
        <xdr:cNvSpPr/>
      </xdr:nvSpPr>
      <xdr:spPr>
        <a:xfrm>
          <a:off x="9588500" y="134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28312</xdr:rowOff>
    </xdr:from>
    <xdr:ext cx="469744" cy="259045"/>
    <xdr:sp macro="" textlink="">
      <xdr:nvSpPr>
        <xdr:cNvPr id="431" name="テキスト ボックス 430"/>
        <xdr:cNvSpPr txBox="1"/>
      </xdr:nvSpPr>
      <xdr:spPr>
        <a:xfrm>
          <a:off x="9404428" y="135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98025</xdr:rowOff>
    </xdr:from>
    <xdr:to>
      <xdr:col>46</xdr:col>
      <xdr:colOff>38100</xdr:colOff>
      <xdr:row>79</xdr:row>
      <xdr:rowOff>28175</xdr:rowOff>
    </xdr:to>
    <xdr:sp macro="" textlink="">
      <xdr:nvSpPr>
        <xdr:cNvPr id="432" name="楕円 431"/>
        <xdr:cNvSpPr/>
      </xdr:nvSpPr>
      <xdr:spPr>
        <a:xfrm>
          <a:off x="8699500" y="134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19302</xdr:rowOff>
    </xdr:from>
    <xdr:ext cx="469744" cy="259045"/>
    <xdr:sp macro="" textlink="">
      <xdr:nvSpPr>
        <xdr:cNvPr id="433" name="テキスト ボックス 432"/>
        <xdr:cNvSpPr txBox="1"/>
      </xdr:nvSpPr>
      <xdr:spPr>
        <a:xfrm>
          <a:off x="8515428" y="135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98197</xdr:rowOff>
    </xdr:from>
    <xdr:to>
      <xdr:col>41</xdr:col>
      <xdr:colOff>101600</xdr:colOff>
      <xdr:row>79</xdr:row>
      <xdr:rowOff>28347</xdr:rowOff>
    </xdr:to>
    <xdr:sp macro="" textlink="">
      <xdr:nvSpPr>
        <xdr:cNvPr id="434" name="楕円 433"/>
        <xdr:cNvSpPr/>
      </xdr:nvSpPr>
      <xdr:spPr>
        <a:xfrm>
          <a:off x="7810500" y="134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19474</xdr:rowOff>
    </xdr:from>
    <xdr:ext cx="469744" cy="259045"/>
    <xdr:sp macro="" textlink="">
      <xdr:nvSpPr>
        <xdr:cNvPr id="435" name="テキスト ボックス 434"/>
        <xdr:cNvSpPr txBox="1"/>
      </xdr:nvSpPr>
      <xdr:spPr>
        <a:xfrm>
          <a:off x="7626428"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95396</xdr:rowOff>
    </xdr:from>
    <xdr:to>
      <xdr:col>36</xdr:col>
      <xdr:colOff>165100</xdr:colOff>
      <xdr:row>79</xdr:row>
      <xdr:rowOff>25546</xdr:rowOff>
    </xdr:to>
    <xdr:sp macro="" textlink="">
      <xdr:nvSpPr>
        <xdr:cNvPr id="436" name="楕円 435"/>
        <xdr:cNvSpPr/>
      </xdr:nvSpPr>
      <xdr:spPr>
        <a:xfrm>
          <a:off x="6921500" y="134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16673</xdr:rowOff>
    </xdr:from>
    <xdr:ext cx="469744" cy="259045"/>
    <xdr:sp macro="" textlink="">
      <xdr:nvSpPr>
        <xdr:cNvPr id="437" name="テキスト ボックス 436"/>
        <xdr:cNvSpPr txBox="1"/>
      </xdr:nvSpPr>
      <xdr:spPr>
        <a:xfrm>
          <a:off x="6737428" y="13561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150151</xdr:rowOff>
    </xdr:from>
    <xdr:to>
      <xdr:col>55</xdr:col>
      <xdr:colOff>0</xdr:colOff>
      <xdr:row>99</xdr:row>
      <xdr:rowOff>9877</xdr:rowOff>
    </xdr:to>
    <xdr:cxnSp macro="">
      <xdr:nvCxnSpPr>
        <xdr:cNvPr id="469" name="直線コネクタ 468"/>
        <xdr:cNvCxnSpPr/>
      </xdr:nvCxnSpPr>
      <xdr:spPr>
        <a:xfrm flipV="1">
          <a:off x="9639300" y="16780801"/>
          <a:ext cx="8382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9877</xdr:rowOff>
    </xdr:from>
    <xdr:to>
      <xdr:col>50</xdr:col>
      <xdr:colOff>114300</xdr:colOff>
      <xdr:row>99</xdr:row>
      <xdr:rowOff>18140</xdr:rowOff>
    </xdr:to>
    <xdr:cxnSp macro="">
      <xdr:nvCxnSpPr>
        <xdr:cNvPr id="472" name="直線コネクタ 471"/>
        <xdr:cNvCxnSpPr/>
      </xdr:nvCxnSpPr>
      <xdr:spPr>
        <a:xfrm flipV="1">
          <a:off x="8750300" y="16983427"/>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18140</xdr:rowOff>
    </xdr:from>
    <xdr:to>
      <xdr:col>45</xdr:col>
      <xdr:colOff>177800</xdr:colOff>
      <xdr:row>99</xdr:row>
      <xdr:rowOff>36798</xdr:rowOff>
    </xdr:to>
    <xdr:cxnSp macro="">
      <xdr:nvCxnSpPr>
        <xdr:cNvPr id="475" name="直線コネクタ 474"/>
        <xdr:cNvCxnSpPr/>
      </xdr:nvCxnSpPr>
      <xdr:spPr>
        <a:xfrm flipV="1">
          <a:off x="7861300" y="16991690"/>
          <a:ext cx="889000" cy="1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168177</xdr:rowOff>
    </xdr:from>
    <xdr:to>
      <xdr:col>41</xdr:col>
      <xdr:colOff>50800</xdr:colOff>
      <xdr:row>99</xdr:row>
      <xdr:rowOff>36798</xdr:rowOff>
    </xdr:to>
    <xdr:cxnSp macro="">
      <xdr:nvCxnSpPr>
        <xdr:cNvPr id="478" name="直線コネクタ 477"/>
        <xdr:cNvCxnSpPr/>
      </xdr:nvCxnSpPr>
      <xdr:spPr>
        <a:xfrm>
          <a:off x="6972300" y="16970277"/>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99351</xdr:rowOff>
    </xdr:from>
    <xdr:to>
      <xdr:col>55</xdr:col>
      <xdr:colOff>50800</xdr:colOff>
      <xdr:row>98</xdr:row>
      <xdr:rowOff>29501</xdr:rowOff>
    </xdr:to>
    <xdr:sp macro="" textlink="">
      <xdr:nvSpPr>
        <xdr:cNvPr id="488" name="楕円 487"/>
        <xdr:cNvSpPr/>
      </xdr:nvSpPr>
      <xdr:spPr>
        <a:xfrm>
          <a:off x="10426700" y="167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77778</xdr:rowOff>
    </xdr:from>
    <xdr:ext cx="534377" cy="259045"/>
    <xdr:sp macro="" textlink="">
      <xdr:nvSpPr>
        <xdr:cNvPr id="489" name="土木費該当値テキスト"/>
        <xdr:cNvSpPr txBox="1"/>
      </xdr:nvSpPr>
      <xdr:spPr>
        <a:xfrm>
          <a:off x="10528300" y="1670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130527</xdr:rowOff>
    </xdr:from>
    <xdr:to>
      <xdr:col>50</xdr:col>
      <xdr:colOff>165100</xdr:colOff>
      <xdr:row>99</xdr:row>
      <xdr:rowOff>60677</xdr:rowOff>
    </xdr:to>
    <xdr:sp macro="" textlink="">
      <xdr:nvSpPr>
        <xdr:cNvPr id="490" name="楕円 489"/>
        <xdr:cNvSpPr/>
      </xdr:nvSpPr>
      <xdr:spPr>
        <a:xfrm>
          <a:off x="9588500" y="169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51804</xdr:rowOff>
    </xdr:from>
    <xdr:ext cx="534377" cy="259045"/>
    <xdr:sp macro="" textlink="">
      <xdr:nvSpPr>
        <xdr:cNvPr id="491" name="テキスト ボックス 490"/>
        <xdr:cNvSpPr txBox="1"/>
      </xdr:nvSpPr>
      <xdr:spPr>
        <a:xfrm>
          <a:off x="9372111" y="170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138790</xdr:rowOff>
    </xdr:from>
    <xdr:to>
      <xdr:col>46</xdr:col>
      <xdr:colOff>38100</xdr:colOff>
      <xdr:row>99</xdr:row>
      <xdr:rowOff>68940</xdr:rowOff>
    </xdr:to>
    <xdr:sp macro="" textlink="">
      <xdr:nvSpPr>
        <xdr:cNvPr id="492" name="楕円 491"/>
        <xdr:cNvSpPr/>
      </xdr:nvSpPr>
      <xdr:spPr>
        <a:xfrm>
          <a:off x="8699500" y="169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60067</xdr:rowOff>
    </xdr:from>
    <xdr:ext cx="534377" cy="259045"/>
    <xdr:sp macro="" textlink="">
      <xdr:nvSpPr>
        <xdr:cNvPr id="493" name="テキスト ボックス 492"/>
        <xdr:cNvSpPr txBox="1"/>
      </xdr:nvSpPr>
      <xdr:spPr>
        <a:xfrm>
          <a:off x="8483111" y="1703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157448</xdr:rowOff>
    </xdr:from>
    <xdr:to>
      <xdr:col>41</xdr:col>
      <xdr:colOff>101600</xdr:colOff>
      <xdr:row>99</xdr:row>
      <xdr:rowOff>87598</xdr:rowOff>
    </xdr:to>
    <xdr:sp macro="" textlink="">
      <xdr:nvSpPr>
        <xdr:cNvPr id="494" name="楕円 493"/>
        <xdr:cNvSpPr/>
      </xdr:nvSpPr>
      <xdr:spPr>
        <a:xfrm>
          <a:off x="7810500" y="169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78725</xdr:rowOff>
    </xdr:from>
    <xdr:ext cx="534377" cy="259045"/>
    <xdr:sp macro="" textlink="">
      <xdr:nvSpPr>
        <xdr:cNvPr id="495" name="テキスト ボックス 494"/>
        <xdr:cNvSpPr txBox="1"/>
      </xdr:nvSpPr>
      <xdr:spPr>
        <a:xfrm>
          <a:off x="7594111" y="1705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117377</xdr:rowOff>
    </xdr:from>
    <xdr:to>
      <xdr:col>36</xdr:col>
      <xdr:colOff>165100</xdr:colOff>
      <xdr:row>99</xdr:row>
      <xdr:rowOff>47527</xdr:rowOff>
    </xdr:to>
    <xdr:sp macro="" textlink="">
      <xdr:nvSpPr>
        <xdr:cNvPr id="496" name="楕円 495"/>
        <xdr:cNvSpPr/>
      </xdr:nvSpPr>
      <xdr:spPr>
        <a:xfrm>
          <a:off x="6921500" y="169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38654</xdr:rowOff>
    </xdr:from>
    <xdr:ext cx="534377" cy="259045"/>
    <xdr:sp macro="" textlink="">
      <xdr:nvSpPr>
        <xdr:cNvPr id="497" name="テキスト ボックス 496"/>
        <xdr:cNvSpPr txBox="1"/>
      </xdr:nvSpPr>
      <xdr:spPr>
        <a:xfrm>
          <a:off x="6705111" y="1701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20981</xdr:rowOff>
    </xdr:from>
    <xdr:to>
      <xdr:col>85</xdr:col>
      <xdr:colOff>127000</xdr:colOff>
      <xdr:row>36</xdr:row>
      <xdr:rowOff>21323</xdr:rowOff>
    </xdr:to>
    <xdr:cxnSp macro="">
      <xdr:nvCxnSpPr>
        <xdr:cNvPr id="527" name="直線コネクタ 526"/>
        <xdr:cNvCxnSpPr/>
      </xdr:nvCxnSpPr>
      <xdr:spPr>
        <a:xfrm flipV="1">
          <a:off x="15481300" y="6193181"/>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21323</xdr:rowOff>
    </xdr:from>
    <xdr:to>
      <xdr:col>81</xdr:col>
      <xdr:colOff>50800</xdr:colOff>
      <xdr:row>36</xdr:row>
      <xdr:rowOff>108534</xdr:rowOff>
    </xdr:to>
    <xdr:cxnSp macro="">
      <xdr:nvCxnSpPr>
        <xdr:cNvPr id="530" name="直線コネクタ 529"/>
        <xdr:cNvCxnSpPr/>
      </xdr:nvCxnSpPr>
      <xdr:spPr>
        <a:xfrm flipV="1">
          <a:off x="14592300" y="6193523"/>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108534</xdr:rowOff>
    </xdr:from>
    <xdr:to>
      <xdr:col>76</xdr:col>
      <xdr:colOff>114300</xdr:colOff>
      <xdr:row>37</xdr:row>
      <xdr:rowOff>62014</xdr:rowOff>
    </xdr:to>
    <xdr:cxnSp macro="">
      <xdr:nvCxnSpPr>
        <xdr:cNvPr id="533" name="直線コネクタ 532"/>
        <xdr:cNvCxnSpPr/>
      </xdr:nvCxnSpPr>
      <xdr:spPr>
        <a:xfrm flipV="1">
          <a:off x="13703300" y="6280734"/>
          <a:ext cx="8890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62014</xdr:rowOff>
    </xdr:from>
    <xdr:to>
      <xdr:col>71</xdr:col>
      <xdr:colOff>177800</xdr:colOff>
      <xdr:row>37</xdr:row>
      <xdr:rowOff>119202</xdr:rowOff>
    </xdr:to>
    <xdr:cxnSp macro="">
      <xdr:nvCxnSpPr>
        <xdr:cNvPr id="536" name="直線コネクタ 535"/>
        <xdr:cNvCxnSpPr/>
      </xdr:nvCxnSpPr>
      <xdr:spPr>
        <a:xfrm flipV="1">
          <a:off x="12814300" y="6405664"/>
          <a:ext cx="889000" cy="5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141631</xdr:rowOff>
    </xdr:from>
    <xdr:to>
      <xdr:col>85</xdr:col>
      <xdr:colOff>177800</xdr:colOff>
      <xdr:row>36</xdr:row>
      <xdr:rowOff>71781</xdr:rowOff>
    </xdr:to>
    <xdr:sp macro="" textlink="">
      <xdr:nvSpPr>
        <xdr:cNvPr id="546" name="楕円 545"/>
        <xdr:cNvSpPr/>
      </xdr:nvSpPr>
      <xdr:spPr>
        <a:xfrm>
          <a:off x="16268700" y="61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164508</xdr:rowOff>
    </xdr:from>
    <xdr:ext cx="534377" cy="259045"/>
    <xdr:sp macro="" textlink="">
      <xdr:nvSpPr>
        <xdr:cNvPr id="547" name="消防費該当値テキスト"/>
        <xdr:cNvSpPr txBox="1"/>
      </xdr:nvSpPr>
      <xdr:spPr>
        <a:xfrm>
          <a:off x="16370300" y="599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141973</xdr:rowOff>
    </xdr:from>
    <xdr:to>
      <xdr:col>81</xdr:col>
      <xdr:colOff>101600</xdr:colOff>
      <xdr:row>36</xdr:row>
      <xdr:rowOff>72123</xdr:rowOff>
    </xdr:to>
    <xdr:sp macro="" textlink="">
      <xdr:nvSpPr>
        <xdr:cNvPr id="548" name="楕円 547"/>
        <xdr:cNvSpPr/>
      </xdr:nvSpPr>
      <xdr:spPr>
        <a:xfrm>
          <a:off x="15430500" y="614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88650</xdr:rowOff>
    </xdr:from>
    <xdr:ext cx="534377" cy="259045"/>
    <xdr:sp macro="" textlink="">
      <xdr:nvSpPr>
        <xdr:cNvPr id="549" name="テキスト ボックス 548"/>
        <xdr:cNvSpPr txBox="1"/>
      </xdr:nvSpPr>
      <xdr:spPr>
        <a:xfrm>
          <a:off x="15214111" y="591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57734</xdr:rowOff>
    </xdr:from>
    <xdr:to>
      <xdr:col>76</xdr:col>
      <xdr:colOff>165100</xdr:colOff>
      <xdr:row>36</xdr:row>
      <xdr:rowOff>159334</xdr:rowOff>
    </xdr:to>
    <xdr:sp macro="" textlink="">
      <xdr:nvSpPr>
        <xdr:cNvPr id="550" name="楕円 549"/>
        <xdr:cNvSpPr/>
      </xdr:nvSpPr>
      <xdr:spPr>
        <a:xfrm>
          <a:off x="14541500" y="622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4411</xdr:rowOff>
    </xdr:from>
    <xdr:ext cx="534377" cy="259045"/>
    <xdr:sp macro="" textlink="">
      <xdr:nvSpPr>
        <xdr:cNvPr id="551" name="テキスト ボックス 550"/>
        <xdr:cNvSpPr txBox="1"/>
      </xdr:nvSpPr>
      <xdr:spPr>
        <a:xfrm>
          <a:off x="14325111" y="60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11214</xdr:rowOff>
    </xdr:from>
    <xdr:to>
      <xdr:col>72</xdr:col>
      <xdr:colOff>38100</xdr:colOff>
      <xdr:row>37</xdr:row>
      <xdr:rowOff>112814</xdr:rowOff>
    </xdr:to>
    <xdr:sp macro="" textlink="">
      <xdr:nvSpPr>
        <xdr:cNvPr id="552" name="楕円 551"/>
        <xdr:cNvSpPr/>
      </xdr:nvSpPr>
      <xdr:spPr>
        <a:xfrm>
          <a:off x="13652500" y="6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103941</xdr:rowOff>
    </xdr:from>
    <xdr:ext cx="534377" cy="259045"/>
    <xdr:sp macro="" textlink="">
      <xdr:nvSpPr>
        <xdr:cNvPr id="553" name="テキスト ボックス 552"/>
        <xdr:cNvSpPr txBox="1"/>
      </xdr:nvSpPr>
      <xdr:spPr>
        <a:xfrm>
          <a:off x="13436111" y="644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68402</xdr:rowOff>
    </xdr:from>
    <xdr:to>
      <xdr:col>67</xdr:col>
      <xdr:colOff>101600</xdr:colOff>
      <xdr:row>37</xdr:row>
      <xdr:rowOff>170002</xdr:rowOff>
    </xdr:to>
    <xdr:sp macro="" textlink="">
      <xdr:nvSpPr>
        <xdr:cNvPr id="554" name="楕円 553"/>
        <xdr:cNvSpPr/>
      </xdr:nvSpPr>
      <xdr:spPr>
        <a:xfrm>
          <a:off x="12763500" y="64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161129</xdr:rowOff>
    </xdr:from>
    <xdr:ext cx="534377" cy="259045"/>
    <xdr:sp macro="" textlink="">
      <xdr:nvSpPr>
        <xdr:cNvPr id="555" name="テキスト ボックス 554"/>
        <xdr:cNvSpPr txBox="1"/>
      </xdr:nvSpPr>
      <xdr:spPr>
        <a:xfrm>
          <a:off x="12547111" y="65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76378</xdr:rowOff>
    </xdr:from>
    <xdr:to>
      <xdr:col>85</xdr:col>
      <xdr:colOff>127000</xdr:colOff>
      <xdr:row>55</xdr:row>
      <xdr:rowOff>106183</xdr:rowOff>
    </xdr:to>
    <xdr:cxnSp macro="">
      <xdr:nvCxnSpPr>
        <xdr:cNvPr id="587" name="直線コネクタ 586"/>
        <xdr:cNvCxnSpPr/>
      </xdr:nvCxnSpPr>
      <xdr:spPr>
        <a:xfrm>
          <a:off x="15481300" y="9506128"/>
          <a:ext cx="838200" cy="2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65122</xdr:rowOff>
    </xdr:from>
    <xdr:to>
      <xdr:col>81</xdr:col>
      <xdr:colOff>50800</xdr:colOff>
      <xdr:row>55</xdr:row>
      <xdr:rowOff>76378</xdr:rowOff>
    </xdr:to>
    <xdr:cxnSp macro="">
      <xdr:nvCxnSpPr>
        <xdr:cNvPr id="590" name="直線コネクタ 589"/>
        <xdr:cNvCxnSpPr/>
      </xdr:nvCxnSpPr>
      <xdr:spPr>
        <a:xfrm>
          <a:off x="14592300" y="9494872"/>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65122</xdr:rowOff>
    </xdr:from>
    <xdr:to>
      <xdr:col>76</xdr:col>
      <xdr:colOff>114300</xdr:colOff>
      <xdr:row>56</xdr:row>
      <xdr:rowOff>24703</xdr:rowOff>
    </xdr:to>
    <xdr:cxnSp macro="">
      <xdr:nvCxnSpPr>
        <xdr:cNvPr id="593" name="直線コネクタ 592"/>
        <xdr:cNvCxnSpPr/>
      </xdr:nvCxnSpPr>
      <xdr:spPr>
        <a:xfrm flipV="1">
          <a:off x="13703300" y="9494872"/>
          <a:ext cx="889000" cy="13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24703</xdr:rowOff>
    </xdr:from>
    <xdr:to>
      <xdr:col>71</xdr:col>
      <xdr:colOff>177800</xdr:colOff>
      <xdr:row>56</xdr:row>
      <xdr:rowOff>127334</xdr:rowOff>
    </xdr:to>
    <xdr:cxnSp macro="">
      <xdr:nvCxnSpPr>
        <xdr:cNvPr id="596" name="直線コネクタ 595"/>
        <xdr:cNvCxnSpPr/>
      </xdr:nvCxnSpPr>
      <xdr:spPr>
        <a:xfrm flipV="1">
          <a:off x="12814300" y="9625903"/>
          <a:ext cx="889000" cy="10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55383</xdr:rowOff>
    </xdr:from>
    <xdr:to>
      <xdr:col>85</xdr:col>
      <xdr:colOff>177800</xdr:colOff>
      <xdr:row>55</xdr:row>
      <xdr:rowOff>156983</xdr:rowOff>
    </xdr:to>
    <xdr:sp macro="" textlink="">
      <xdr:nvSpPr>
        <xdr:cNvPr id="606" name="楕円 605"/>
        <xdr:cNvSpPr/>
      </xdr:nvSpPr>
      <xdr:spPr>
        <a:xfrm>
          <a:off x="16268700" y="94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78260</xdr:rowOff>
    </xdr:from>
    <xdr:ext cx="534377" cy="259045"/>
    <xdr:sp macro="" textlink="">
      <xdr:nvSpPr>
        <xdr:cNvPr id="607" name="教育費該当値テキスト"/>
        <xdr:cNvSpPr txBox="1"/>
      </xdr:nvSpPr>
      <xdr:spPr>
        <a:xfrm>
          <a:off x="16370300" y="93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25578</xdr:rowOff>
    </xdr:from>
    <xdr:to>
      <xdr:col>81</xdr:col>
      <xdr:colOff>101600</xdr:colOff>
      <xdr:row>55</xdr:row>
      <xdr:rowOff>127178</xdr:rowOff>
    </xdr:to>
    <xdr:sp macro="" textlink="">
      <xdr:nvSpPr>
        <xdr:cNvPr id="608" name="楕円 607"/>
        <xdr:cNvSpPr/>
      </xdr:nvSpPr>
      <xdr:spPr>
        <a:xfrm>
          <a:off x="15430500" y="945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143705</xdr:rowOff>
    </xdr:from>
    <xdr:ext cx="534377" cy="259045"/>
    <xdr:sp macro="" textlink="">
      <xdr:nvSpPr>
        <xdr:cNvPr id="609" name="テキスト ボックス 608"/>
        <xdr:cNvSpPr txBox="1"/>
      </xdr:nvSpPr>
      <xdr:spPr>
        <a:xfrm>
          <a:off x="15214111" y="923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14322</xdr:rowOff>
    </xdr:from>
    <xdr:to>
      <xdr:col>76</xdr:col>
      <xdr:colOff>165100</xdr:colOff>
      <xdr:row>55</xdr:row>
      <xdr:rowOff>115922</xdr:rowOff>
    </xdr:to>
    <xdr:sp macro="" textlink="">
      <xdr:nvSpPr>
        <xdr:cNvPr id="610" name="楕円 609"/>
        <xdr:cNvSpPr/>
      </xdr:nvSpPr>
      <xdr:spPr>
        <a:xfrm>
          <a:off x="14541500" y="944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132449</xdr:rowOff>
    </xdr:from>
    <xdr:ext cx="534377" cy="259045"/>
    <xdr:sp macro="" textlink="">
      <xdr:nvSpPr>
        <xdr:cNvPr id="611" name="テキスト ボックス 610"/>
        <xdr:cNvSpPr txBox="1"/>
      </xdr:nvSpPr>
      <xdr:spPr>
        <a:xfrm>
          <a:off x="14325111" y="9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145353</xdr:rowOff>
    </xdr:from>
    <xdr:to>
      <xdr:col>72</xdr:col>
      <xdr:colOff>38100</xdr:colOff>
      <xdr:row>56</xdr:row>
      <xdr:rowOff>75503</xdr:rowOff>
    </xdr:to>
    <xdr:sp macro="" textlink="">
      <xdr:nvSpPr>
        <xdr:cNvPr id="612" name="楕円 611"/>
        <xdr:cNvSpPr/>
      </xdr:nvSpPr>
      <xdr:spPr>
        <a:xfrm>
          <a:off x="13652500" y="957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92030</xdr:rowOff>
    </xdr:from>
    <xdr:ext cx="534377" cy="259045"/>
    <xdr:sp macro="" textlink="">
      <xdr:nvSpPr>
        <xdr:cNvPr id="613" name="テキスト ボックス 612"/>
        <xdr:cNvSpPr txBox="1"/>
      </xdr:nvSpPr>
      <xdr:spPr>
        <a:xfrm>
          <a:off x="13436111" y="935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76534</xdr:rowOff>
    </xdr:from>
    <xdr:to>
      <xdr:col>67</xdr:col>
      <xdr:colOff>101600</xdr:colOff>
      <xdr:row>57</xdr:row>
      <xdr:rowOff>6684</xdr:rowOff>
    </xdr:to>
    <xdr:sp macro="" textlink="">
      <xdr:nvSpPr>
        <xdr:cNvPr id="614" name="楕円 613"/>
        <xdr:cNvSpPr/>
      </xdr:nvSpPr>
      <xdr:spPr>
        <a:xfrm>
          <a:off x="12763500" y="967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23211</xdr:rowOff>
    </xdr:from>
    <xdr:ext cx="534377" cy="259045"/>
    <xdr:sp macro="" textlink="">
      <xdr:nvSpPr>
        <xdr:cNvPr id="615" name="テキスト ボックス 614"/>
        <xdr:cNvSpPr txBox="1"/>
      </xdr:nvSpPr>
      <xdr:spPr>
        <a:xfrm>
          <a:off x="12547111" y="945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17647</xdr:rowOff>
    </xdr:from>
    <xdr:to>
      <xdr:col>85</xdr:col>
      <xdr:colOff>127000</xdr:colOff>
      <xdr:row>79</xdr:row>
      <xdr:rowOff>28239</xdr:rowOff>
    </xdr:to>
    <xdr:cxnSp macro="">
      <xdr:nvCxnSpPr>
        <xdr:cNvPr id="644" name="直線コネクタ 643"/>
        <xdr:cNvCxnSpPr/>
      </xdr:nvCxnSpPr>
      <xdr:spPr>
        <a:xfrm>
          <a:off x="15481300" y="13562197"/>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17647</xdr:rowOff>
    </xdr:from>
    <xdr:to>
      <xdr:col>81</xdr:col>
      <xdr:colOff>50800</xdr:colOff>
      <xdr:row>79</xdr:row>
      <xdr:rowOff>35992</xdr:rowOff>
    </xdr:to>
    <xdr:cxnSp macro="">
      <xdr:nvCxnSpPr>
        <xdr:cNvPr id="647" name="直線コネクタ 646"/>
        <xdr:cNvCxnSpPr/>
      </xdr:nvCxnSpPr>
      <xdr:spPr>
        <a:xfrm flipV="1">
          <a:off x="14592300" y="13562197"/>
          <a:ext cx="889000" cy="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23304</xdr:rowOff>
    </xdr:from>
    <xdr:to>
      <xdr:col>76</xdr:col>
      <xdr:colOff>114300</xdr:colOff>
      <xdr:row>79</xdr:row>
      <xdr:rowOff>35992</xdr:rowOff>
    </xdr:to>
    <xdr:cxnSp macro="">
      <xdr:nvCxnSpPr>
        <xdr:cNvPr id="650" name="直線コネクタ 649"/>
        <xdr:cNvCxnSpPr/>
      </xdr:nvCxnSpPr>
      <xdr:spPr>
        <a:xfrm>
          <a:off x="13703300" y="1356785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23304</xdr:rowOff>
    </xdr:from>
    <xdr:to>
      <xdr:col>71</xdr:col>
      <xdr:colOff>177800</xdr:colOff>
      <xdr:row>79</xdr:row>
      <xdr:rowOff>44450</xdr:rowOff>
    </xdr:to>
    <xdr:cxnSp macro="">
      <xdr:nvCxnSpPr>
        <xdr:cNvPr id="653" name="直線コネクタ 652"/>
        <xdr:cNvCxnSpPr/>
      </xdr:nvCxnSpPr>
      <xdr:spPr>
        <a:xfrm flipV="1">
          <a:off x="12814300" y="1356785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148889</xdr:rowOff>
    </xdr:from>
    <xdr:to>
      <xdr:col>85</xdr:col>
      <xdr:colOff>177800</xdr:colOff>
      <xdr:row>79</xdr:row>
      <xdr:rowOff>79039</xdr:rowOff>
    </xdr:to>
    <xdr:sp macro="" textlink="">
      <xdr:nvSpPr>
        <xdr:cNvPr id="663" name="楕円 662"/>
        <xdr:cNvSpPr/>
      </xdr:nvSpPr>
      <xdr:spPr>
        <a:xfrm>
          <a:off x="16268700" y="1352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63816</xdr:rowOff>
    </xdr:from>
    <xdr:ext cx="378565" cy="259045"/>
    <xdr:sp macro="" textlink="">
      <xdr:nvSpPr>
        <xdr:cNvPr id="664" name="災害復旧費該当値テキスト"/>
        <xdr:cNvSpPr txBox="1"/>
      </xdr:nvSpPr>
      <xdr:spPr>
        <a:xfrm>
          <a:off x="16370300" y="13436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138297</xdr:rowOff>
    </xdr:from>
    <xdr:to>
      <xdr:col>81</xdr:col>
      <xdr:colOff>101600</xdr:colOff>
      <xdr:row>79</xdr:row>
      <xdr:rowOff>68447</xdr:rowOff>
    </xdr:to>
    <xdr:sp macro="" textlink="">
      <xdr:nvSpPr>
        <xdr:cNvPr id="665" name="楕円 664"/>
        <xdr:cNvSpPr/>
      </xdr:nvSpPr>
      <xdr:spPr>
        <a:xfrm>
          <a:off x="15430500" y="135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59574</xdr:rowOff>
    </xdr:from>
    <xdr:ext cx="469744" cy="259045"/>
    <xdr:sp macro="" textlink="">
      <xdr:nvSpPr>
        <xdr:cNvPr id="666" name="テキスト ボックス 665"/>
        <xdr:cNvSpPr txBox="1"/>
      </xdr:nvSpPr>
      <xdr:spPr>
        <a:xfrm>
          <a:off x="15246428" y="1360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156642</xdr:rowOff>
    </xdr:from>
    <xdr:to>
      <xdr:col>76</xdr:col>
      <xdr:colOff>165100</xdr:colOff>
      <xdr:row>79</xdr:row>
      <xdr:rowOff>86792</xdr:rowOff>
    </xdr:to>
    <xdr:sp macro="" textlink="">
      <xdr:nvSpPr>
        <xdr:cNvPr id="667" name="楕円 666"/>
        <xdr:cNvSpPr/>
      </xdr:nvSpPr>
      <xdr:spPr>
        <a:xfrm>
          <a:off x="14541500" y="135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77919</xdr:rowOff>
    </xdr:from>
    <xdr:ext cx="378565" cy="259045"/>
    <xdr:sp macro="" textlink="">
      <xdr:nvSpPr>
        <xdr:cNvPr id="668" name="テキスト ボックス 667"/>
        <xdr:cNvSpPr txBox="1"/>
      </xdr:nvSpPr>
      <xdr:spPr>
        <a:xfrm>
          <a:off x="14403017" y="13622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143954</xdr:rowOff>
    </xdr:from>
    <xdr:to>
      <xdr:col>72</xdr:col>
      <xdr:colOff>38100</xdr:colOff>
      <xdr:row>79</xdr:row>
      <xdr:rowOff>74104</xdr:rowOff>
    </xdr:to>
    <xdr:sp macro="" textlink="">
      <xdr:nvSpPr>
        <xdr:cNvPr id="669" name="楕円 668"/>
        <xdr:cNvSpPr/>
      </xdr:nvSpPr>
      <xdr:spPr>
        <a:xfrm>
          <a:off x="13652500" y="1351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65231</xdr:rowOff>
    </xdr:from>
    <xdr:ext cx="469744" cy="259045"/>
    <xdr:sp macro="" textlink="">
      <xdr:nvSpPr>
        <xdr:cNvPr id="670" name="テキスト ボックス 669"/>
        <xdr:cNvSpPr txBox="1"/>
      </xdr:nvSpPr>
      <xdr:spPr>
        <a:xfrm>
          <a:off x="13468428" y="136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96312</xdr:rowOff>
    </xdr:from>
    <xdr:to>
      <xdr:col>85</xdr:col>
      <xdr:colOff>127000</xdr:colOff>
      <xdr:row>97</xdr:row>
      <xdr:rowOff>97789</xdr:rowOff>
    </xdr:to>
    <xdr:cxnSp macro="">
      <xdr:nvCxnSpPr>
        <xdr:cNvPr id="701" name="直線コネクタ 700"/>
        <xdr:cNvCxnSpPr/>
      </xdr:nvCxnSpPr>
      <xdr:spPr>
        <a:xfrm>
          <a:off x="15481300" y="16726962"/>
          <a:ext cx="838200" cy="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76415</xdr:rowOff>
    </xdr:from>
    <xdr:to>
      <xdr:col>81</xdr:col>
      <xdr:colOff>50800</xdr:colOff>
      <xdr:row>97</xdr:row>
      <xdr:rowOff>96312</xdr:rowOff>
    </xdr:to>
    <xdr:cxnSp macro="">
      <xdr:nvCxnSpPr>
        <xdr:cNvPr id="704" name="直線コネクタ 703"/>
        <xdr:cNvCxnSpPr/>
      </xdr:nvCxnSpPr>
      <xdr:spPr>
        <a:xfrm>
          <a:off x="14592300" y="16707065"/>
          <a:ext cx="889000" cy="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76415</xdr:rowOff>
    </xdr:from>
    <xdr:to>
      <xdr:col>76</xdr:col>
      <xdr:colOff>114300</xdr:colOff>
      <xdr:row>97</xdr:row>
      <xdr:rowOff>78527</xdr:rowOff>
    </xdr:to>
    <xdr:cxnSp macro="">
      <xdr:nvCxnSpPr>
        <xdr:cNvPr id="707" name="直線コネクタ 706"/>
        <xdr:cNvCxnSpPr/>
      </xdr:nvCxnSpPr>
      <xdr:spPr>
        <a:xfrm flipV="1">
          <a:off x="13703300" y="16707065"/>
          <a:ext cx="8890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78527</xdr:rowOff>
    </xdr:from>
    <xdr:to>
      <xdr:col>71</xdr:col>
      <xdr:colOff>177800</xdr:colOff>
      <xdr:row>97</xdr:row>
      <xdr:rowOff>88089</xdr:rowOff>
    </xdr:to>
    <xdr:cxnSp macro="">
      <xdr:nvCxnSpPr>
        <xdr:cNvPr id="710" name="直線コネクタ 709"/>
        <xdr:cNvCxnSpPr/>
      </xdr:nvCxnSpPr>
      <xdr:spPr>
        <a:xfrm flipV="1">
          <a:off x="12814300" y="16709177"/>
          <a:ext cx="889000" cy="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46989</xdr:rowOff>
    </xdr:from>
    <xdr:to>
      <xdr:col>85</xdr:col>
      <xdr:colOff>177800</xdr:colOff>
      <xdr:row>97</xdr:row>
      <xdr:rowOff>148589</xdr:rowOff>
    </xdr:to>
    <xdr:sp macro="" textlink="">
      <xdr:nvSpPr>
        <xdr:cNvPr id="720" name="楕円 719"/>
        <xdr:cNvSpPr/>
      </xdr:nvSpPr>
      <xdr:spPr>
        <a:xfrm>
          <a:off x="16268700" y="166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25416</xdr:rowOff>
    </xdr:from>
    <xdr:ext cx="534377" cy="259045"/>
    <xdr:sp macro="" textlink="">
      <xdr:nvSpPr>
        <xdr:cNvPr id="721" name="公債費該当値テキスト"/>
        <xdr:cNvSpPr txBox="1"/>
      </xdr:nvSpPr>
      <xdr:spPr>
        <a:xfrm>
          <a:off x="16370300" y="166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45512</xdr:rowOff>
    </xdr:from>
    <xdr:to>
      <xdr:col>81</xdr:col>
      <xdr:colOff>101600</xdr:colOff>
      <xdr:row>97</xdr:row>
      <xdr:rowOff>147112</xdr:rowOff>
    </xdr:to>
    <xdr:sp macro="" textlink="">
      <xdr:nvSpPr>
        <xdr:cNvPr id="722" name="楕円 721"/>
        <xdr:cNvSpPr/>
      </xdr:nvSpPr>
      <xdr:spPr>
        <a:xfrm>
          <a:off x="15430500" y="1667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138239</xdr:rowOff>
    </xdr:from>
    <xdr:ext cx="534377" cy="259045"/>
    <xdr:sp macro="" textlink="">
      <xdr:nvSpPr>
        <xdr:cNvPr id="723" name="テキスト ボックス 722"/>
        <xdr:cNvSpPr txBox="1"/>
      </xdr:nvSpPr>
      <xdr:spPr>
        <a:xfrm>
          <a:off x="15214111" y="167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25615</xdr:rowOff>
    </xdr:from>
    <xdr:to>
      <xdr:col>76</xdr:col>
      <xdr:colOff>165100</xdr:colOff>
      <xdr:row>97</xdr:row>
      <xdr:rowOff>127215</xdr:rowOff>
    </xdr:to>
    <xdr:sp macro="" textlink="">
      <xdr:nvSpPr>
        <xdr:cNvPr id="724" name="楕円 723"/>
        <xdr:cNvSpPr/>
      </xdr:nvSpPr>
      <xdr:spPr>
        <a:xfrm>
          <a:off x="14541500" y="166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118342</xdr:rowOff>
    </xdr:from>
    <xdr:ext cx="534377" cy="259045"/>
    <xdr:sp macro="" textlink="">
      <xdr:nvSpPr>
        <xdr:cNvPr id="725" name="テキスト ボックス 724"/>
        <xdr:cNvSpPr txBox="1"/>
      </xdr:nvSpPr>
      <xdr:spPr>
        <a:xfrm>
          <a:off x="14325111" y="167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27727</xdr:rowOff>
    </xdr:from>
    <xdr:to>
      <xdr:col>72</xdr:col>
      <xdr:colOff>38100</xdr:colOff>
      <xdr:row>97</xdr:row>
      <xdr:rowOff>129327</xdr:rowOff>
    </xdr:to>
    <xdr:sp macro="" textlink="">
      <xdr:nvSpPr>
        <xdr:cNvPr id="726" name="楕円 725"/>
        <xdr:cNvSpPr/>
      </xdr:nvSpPr>
      <xdr:spPr>
        <a:xfrm>
          <a:off x="13652500" y="1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120454</xdr:rowOff>
    </xdr:from>
    <xdr:ext cx="534377" cy="259045"/>
    <xdr:sp macro="" textlink="">
      <xdr:nvSpPr>
        <xdr:cNvPr id="727" name="テキスト ボックス 726"/>
        <xdr:cNvSpPr txBox="1"/>
      </xdr:nvSpPr>
      <xdr:spPr>
        <a:xfrm>
          <a:off x="13436111" y="16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37289</xdr:rowOff>
    </xdr:from>
    <xdr:to>
      <xdr:col>67</xdr:col>
      <xdr:colOff>101600</xdr:colOff>
      <xdr:row>97</xdr:row>
      <xdr:rowOff>138889</xdr:rowOff>
    </xdr:to>
    <xdr:sp macro="" textlink="">
      <xdr:nvSpPr>
        <xdr:cNvPr id="728" name="楕円 727"/>
        <xdr:cNvSpPr/>
      </xdr:nvSpPr>
      <xdr:spPr>
        <a:xfrm>
          <a:off x="12763500" y="166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130016</xdr:rowOff>
    </xdr:from>
    <xdr:ext cx="534377" cy="259045"/>
    <xdr:sp macro="" textlink="">
      <xdr:nvSpPr>
        <xdr:cNvPr id="729" name="テキスト ボックス 728"/>
        <xdr:cNvSpPr txBox="1"/>
      </xdr:nvSpPr>
      <xdr:spPr>
        <a:xfrm>
          <a:off x="12547111" y="167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総務費は、住民一人当たり</a:t>
          </a:r>
          <a:r>
            <a:rPr kumimoji="1" lang="en-US" altLang="ja-JP" sz="1100">
              <a:solidFill>
                <a:schemeClr val="dk1"/>
              </a:solidFill>
              <a:effectLst/>
              <a:latin typeface="+mn-lt"/>
              <a:ea typeface="+mn-ea"/>
              <a:cs typeface="+mn-cs"/>
            </a:rPr>
            <a:t>201,774</a:t>
          </a:r>
          <a:r>
            <a:rPr kumimoji="1" lang="ja-JP" altLang="ja-JP" sz="1100">
              <a:solidFill>
                <a:schemeClr val="dk1"/>
              </a:solidFill>
              <a:effectLst/>
              <a:latin typeface="+mn-lt"/>
              <a:ea typeface="+mn-ea"/>
              <a:cs typeface="+mn-cs"/>
            </a:rPr>
            <a:t>円となっており、令和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特別定額給付金事務費及び</a:t>
          </a:r>
          <a:r>
            <a:rPr kumimoji="1" lang="ja-JP" altLang="ja-JP" sz="1100">
              <a:solidFill>
                <a:schemeClr val="dk1"/>
              </a:solidFill>
              <a:effectLst/>
              <a:latin typeface="+mn-lt"/>
              <a:ea typeface="+mn-ea"/>
              <a:cs typeface="+mn-cs"/>
            </a:rPr>
            <a:t>ふるさと応援寄附金事務業務</a:t>
          </a:r>
          <a:r>
            <a:rPr kumimoji="1" lang="ja-JP" altLang="en-US" sz="1100">
              <a:solidFill>
                <a:schemeClr val="dk1"/>
              </a:solidFill>
              <a:effectLst/>
              <a:latin typeface="+mn-lt"/>
              <a:ea typeface="+mn-ea"/>
              <a:cs typeface="+mn-cs"/>
            </a:rPr>
            <a:t>費</a:t>
          </a:r>
          <a:r>
            <a:rPr kumimoji="1" lang="ja-JP" altLang="ja-JP" sz="1100">
              <a:solidFill>
                <a:schemeClr val="dk1"/>
              </a:solidFill>
              <a:effectLst/>
              <a:latin typeface="+mn-lt"/>
              <a:ea typeface="+mn-ea"/>
              <a:cs typeface="+mn-cs"/>
            </a:rPr>
            <a:t>等により、前年度比</a:t>
          </a:r>
          <a:r>
            <a:rPr kumimoji="1" lang="en-US" altLang="ja-JP" sz="1100">
              <a:solidFill>
                <a:schemeClr val="dk1"/>
              </a:solidFill>
              <a:effectLst/>
              <a:latin typeface="+mn-lt"/>
              <a:ea typeface="+mn-ea"/>
              <a:cs typeface="+mn-cs"/>
            </a:rPr>
            <a:t>134,533</a:t>
          </a:r>
          <a:r>
            <a:rPr kumimoji="1" lang="ja-JP" altLang="ja-JP" sz="1100">
              <a:solidFill>
                <a:schemeClr val="dk1"/>
              </a:solidFill>
              <a:effectLst/>
              <a:latin typeface="+mn-lt"/>
              <a:ea typeface="+mn-ea"/>
              <a:cs typeface="+mn-cs"/>
            </a:rPr>
            <a:t>円増となった。民生費は、住民一人当たり</a:t>
          </a:r>
          <a:r>
            <a:rPr kumimoji="1" lang="en-US" altLang="ja-JP" sz="1100">
              <a:solidFill>
                <a:schemeClr val="dk1"/>
              </a:solidFill>
              <a:effectLst/>
              <a:latin typeface="+mn-lt"/>
              <a:ea typeface="+mn-ea"/>
              <a:cs typeface="+mn-cs"/>
            </a:rPr>
            <a:t>138,416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年度から類似団体内平均値と比較して一人当たりコストが低い状況となっている。これは、類似団体と比べ社会福祉費や生活保護費等が低いことが要因と思われる。農林水産業費については、住民一人当たり</a:t>
          </a:r>
          <a:r>
            <a:rPr kumimoji="1" lang="en-US" altLang="ja-JP" sz="1100">
              <a:solidFill>
                <a:schemeClr val="dk1"/>
              </a:solidFill>
              <a:effectLst/>
              <a:latin typeface="+mn-lt"/>
              <a:ea typeface="+mn-ea"/>
              <a:cs typeface="+mn-cs"/>
            </a:rPr>
            <a:t>12,620</a:t>
          </a:r>
          <a:r>
            <a:rPr kumimoji="1" lang="ja-JP" altLang="ja-JP" sz="1100">
              <a:solidFill>
                <a:schemeClr val="dk1"/>
              </a:solidFill>
              <a:effectLst/>
              <a:latin typeface="+mn-lt"/>
              <a:ea typeface="+mn-ea"/>
              <a:cs typeface="+mn-cs"/>
            </a:rPr>
            <a:t>円となっており、令和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中山間地域総合整備事業及び林業生産の基盤整備・山林の保全・災害予防を目的とする林業施設事業等により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5,010</a:t>
          </a:r>
          <a:r>
            <a:rPr kumimoji="1" lang="ja-JP" altLang="ja-JP" sz="1100">
              <a:solidFill>
                <a:schemeClr val="dk1"/>
              </a:solidFill>
              <a:effectLst/>
              <a:latin typeface="+mn-lt"/>
              <a:ea typeface="+mn-ea"/>
              <a:cs typeface="+mn-cs"/>
            </a:rPr>
            <a:t>円増となっているが、類似団体平均値を大きく下回った。教育費は、住民一人当たり</a:t>
          </a:r>
          <a:r>
            <a:rPr kumimoji="1" lang="en-US" altLang="ja-JP" sz="1100">
              <a:solidFill>
                <a:schemeClr val="dk1"/>
              </a:solidFill>
              <a:effectLst/>
              <a:latin typeface="+mn-lt"/>
              <a:ea typeface="+mn-ea"/>
              <a:cs typeface="+mn-cs"/>
            </a:rPr>
            <a:t>92,329</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年度から類似団体内平均値と比較して高止まりで推移している。これは、主に公立大学法人運営費交付金によるものが要因と思われ、令和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スクール構想に係る費用</a:t>
          </a:r>
          <a:r>
            <a:rPr kumimoji="1" lang="ja-JP" altLang="ja-JP" sz="1100">
              <a:solidFill>
                <a:schemeClr val="dk1"/>
              </a:solidFill>
              <a:effectLst/>
              <a:latin typeface="+mn-lt"/>
              <a:ea typeface="+mn-ea"/>
              <a:cs typeface="+mn-cs"/>
            </a:rPr>
            <a:t>による増加もあるが、市内小中学校の空調設備設置の完了</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都留文科大学用地拡張事業</a:t>
          </a:r>
          <a:r>
            <a:rPr kumimoji="1" lang="ja-JP" altLang="en-US" sz="1100">
              <a:solidFill>
                <a:schemeClr val="dk1"/>
              </a:solidFill>
              <a:effectLst/>
              <a:latin typeface="+mn-lt"/>
              <a:ea typeface="+mn-ea"/>
              <a:cs typeface="+mn-cs"/>
            </a:rPr>
            <a:t>に伴う補償金、県有財産売買代金等に係る費用</a:t>
          </a:r>
          <a:r>
            <a:rPr kumimoji="1" lang="ja-JP" altLang="ja-JP" sz="1100">
              <a:solidFill>
                <a:schemeClr val="dk1"/>
              </a:solidFill>
              <a:effectLst/>
              <a:latin typeface="+mn-lt"/>
              <a:ea typeface="+mn-ea"/>
              <a:cs typeface="+mn-cs"/>
            </a:rPr>
            <a:t>による減少の影響で対前年度比</a:t>
          </a:r>
          <a:r>
            <a:rPr kumimoji="1" lang="en-US" altLang="ja-JP" sz="1100">
              <a:solidFill>
                <a:schemeClr val="dk1"/>
              </a:solidFill>
              <a:effectLst/>
              <a:latin typeface="+mn-lt"/>
              <a:ea typeface="+mn-ea"/>
              <a:cs typeface="+mn-cs"/>
            </a:rPr>
            <a:t>2,738</a:t>
          </a:r>
          <a:r>
            <a:rPr kumimoji="1" lang="ja-JP" altLang="ja-JP" sz="1100">
              <a:solidFill>
                <a:schemeClr val="dk1"/>
              </a:solidFill>
              <a:effectLst/>
              <a:latin typeface="+mn-lt"/>
              <a:ea typeface="+mn-ea"/>
              <a:cs typeface="+mn-cs"/>
            </a:rPr>
            <a:t>円減となった。災害復旧費については、住民一人当たり</a:t>
          </a:r>
          <a:r>
            <a:rPr kumimoji="1" lang="en-US" altLang="ja-JP" sz="1100">
              <a:solidFill>
                <a:schemeClr val="dk1"/>
              </a:solidFill>
              <a:effectLst/>
              <a:latin typeface="+mn-lt"/>
              <a:ea typeface="+mn-ea"/>
              <a:cs typeface="+mn-cs"/>
            </a:rPr>
            <a:t>851</a:t>
          </a:r>
          <a:r>
            <a:rPr kumimoji="1" lang="ja-JP" altLang="ja-JP" sz="1100">
              <a:solidFill>
                <a:schemeClr val="dk1"/>
              </a:solidFill>
              <a:effectLst/>
              <a:latin typeface="+mn-lt"/>
              <a:ea typeface="+mn-ea"/>
              <a:cs typeface="+mn-cs"/>
            </a:rPr>
            <a:t>円となっており、令和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大きな災害がなく</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556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財政調整基金の標準財政規模比は</a:t>
          </a:r>
          <a:r>
            <a:rPr kumimoji="1" lang="en-US" altLang="ja-JP" sz="1100">
              <a:solidFill>
                <a:schemeClr val="dk1"/>
              </a:solidFill>
              <a:effectLst/>
              <a:latin typeface="+mn-lt"/>
              <a:ea typeface="+mn-ea"/>
              <a:cs typeface="+mn-cs"/>
            </a:rPr>
            <a:t>4.21</a:t>
          </a:r>
          <a:r>
            <a:rPr kumimoji="1" lang="ja-JP" altLang="ja-JP" sz="1100">
              <a:solidFill>
                <a:schemeClr val="dk1"/>
              </a:solidFill>
              <a:effectLst/>
              <a:latin typeface="+mn-lt"/>
              <a:ea typeface="+mn-ea"/>
              <a:cs typeface="+mn-cs"/>
            </a:rPr>
            <a:t>ポイント減少して</a:t>
          </a:r>
          <a:r>
            <a:rPr kumimoji="1" lang="en-US" altLang="ja-JP" sz="1100">
              <a:solidFill>
                <a:schemeClr val="dk1"/>
              </a:solidFill>
              <a:effectLst/>
              <a:latin typeface="+mn-lt"/>
              <a:ea typeface="+mn-ea"/>
              <a:cs typeface="+mn-cs"/>
            </a:rPr>
            <a:t>27.17%</a:t>
          </a:r>
          <a:r>
            <a:rPr kumimoji="1" lang="ja-JP" altLang="ja-JP" sz="1100">
              <a:solidFill>
                <a:schemeClr val="dk1"/>
              </a:solidFill>
              <a:effectLst/>
              <a:latin typeface="+mn-lt"/>
              <a:ea typeface="+mn-ea"/>
              <a:cs typeface="+mn-cs"/>
            </a:rPr>
            <a:t>となった。実質収支は、普通会計で</a:t>
          </a:r>
          <a:r>
            <a:rPr kumimoji="1" lang="en-US" altLang="ja-JP" sz="1100">
              <a:solidFill>
                <a:schemeClr val="dk1"/>
              </a:solidFill>
              <a:effectLst/>
              <a:latin typeface="+mn-lt"/>
              <a:ea typeface="+mn-ea"/>
              <a:cs typeface="+mn-cs"/>
            </a:rPr>
            <a:t>629</a:t>
          </a:r>
          <a:r>
            <a:rPr kumimoji="1" lang="ja-JP" altLang="ja-JP" sz="1100">
              <a:solidFill>
                <a:schemeClr val="dk1"/>
              </a:solidFill>
              <a:effectLst/>
              <a:latin typeface="+mn-lt"/>
              <a:ea typeface="+mn-ea"/>
              <a:cs typeface="+mn-cs"/>
            </a:rPr>
            <a:t>百万円となり、実質収支比率は</a:t>
          </a:r>
          <a:r>
            <a:rPr kumimoji="1" lang="en-US" altLang="ja-JP" sz="1100">
              <a:solidFill>
                <a:schemeClr val="dk1"/>
              </a:solidFill>
              <a:effectLst/>
              <a:latin typeface="+mn-lt"/>
              <a:ea typeface="+mn-ea"/>
              <a:cs typeface="+mn-cs"/>
            </a:rPr>
            <a:t>2.86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6.72%</a:t>
          </a:r>
          <a:r>
            <a:rPr kumimoji="1" lang="ja-JP" altLang="ja-JP" sz="1100">
              <a:solidFill>
                <a:schemeClr val="dk1"/>
              </a:solidFill>
              <a:effectLst/>
              <a:latin typeface="+mn-lt"/>
              <a:ea typeface="+mn-ea"/>
              <a:cs typeface="+mn-cs"/>
            </a:rPr>
            <a:t>となっている。また、実質単年度収支についても前年度から</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0.77%</a:t>
          </a:r>
          <a:r>
            <a:rPr kumimoji="1" lang="ja-JP" altLang="ja-JP" sz="1100">
              <a:solidFill>
                <a:schemeClr val="dk1"/>
              </a:solidFill>
              <a:effectLst/>
              <a:latin typeface="+mn-lt"/>
              <a:ea typeface="+mn-ea"/>
              <a:cs typeface="+mn-cs"/>
            </a:rPr>
            <a:t>となった。主な要因としては、</a:t>
          </a:r>
          <a:r>
            <a:rPr lang="ja-JP" altLang="ja-JP" sz="1100">
              <a:solidFill>
                <a:schemeClr val="dk1"/>
              </a:solidFill>
              <a:effectLst/>
              <a:latin typeface="+mn-lt"/>
              <a:ea typeface="+mn-ea"/>
              <a:cs typeface="+mn-cs"/>
            </a:rPr>
            <a:t>普通交付税</a:t>
          </a:r>
          <a:r>
            <a:rPr lang="ja-JP" altLang="en-US" sz="1100">
              <a:solidFill>
                <a:schemeClr val="dk1"/>
              </a:solidFill>
              <a:effectLst/>
              <a:latin typeface="+mn-lt"/>
              <a:ea typeface="+mn-ea"/>
              <a:cs typeface="+mn-cs"/>
            </a:rPr>
            <a:t>やふるさと応援寄附金</a:t>
          </a:r>
          <a:r>
            <a:rPr lang="ja-JP" altLang="ja-JP" sz="1100">
              <a:solidFill>
                <a:schemeClr val="dk1"/>
              </a:solidFill>
              <a:effectLst/>
              <a:latin typeface="+mn-lt"/>
              <a:ea typeface="+mn-ea"/>
              <a:cs typeface="+mn-cs"/>
            </a:rPr>
            <a:t>の大幅な</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が大きな要因と</a:t>
          </a:r>
          <a:r>
            <a:rPr kumimoji="1" lang="ja-JP" altLang="ja-JP" sz="1100">
              <a:solidFill>
                <a:schemeClr val="dk1"/>
              </a:solidFill>
              <a:effectLst/>
              <a:latin typeface="+mn-lt"/>
              <a:ea typeface="+mn-ea"/>
              <a:cs typeface="+mn-cs"/>
            </a:rPr>
            <a:t>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山梨県都留市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各会計とも黒字決算となっており、今後も健全な財政運営に努めていく。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81</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83</v>
      </c>
      <c r="C3" s="652"/>
      <c r="D3" s="652"/>
      <c r="E3" s="653"/>
      <c r="F3" s="653"/>
      <c r="G3" s="653"/>
      <c r="H3" s="653"/>
      <c r="I3" s="653"/>
      <c r="J3" s="653"/>
      <c r="K3" s="653"/>
      <c r="L3" s="653" t="s">
        <v>84</v>
      </c>
      <c r="M3" s="653"/>
      <c r="N3" s="653"/>
      <c r="O3" s="653"/>
      <c r="P3" s="653"/>
      <c r="Q3" s="653"/>
      <c r="R3" s="656"/>
      <c r="S3" s="656"/>
      <c r="T3" s="656"/>
      <c r="U3" s="656"/>
      <c r="V3" s="657"/>
      <c r="W3" s="547" t="s">
        <v>85</v>
      </c>
      <c r="X3" s="548"/>
      <c r="Y3" s="548"/>
      <c r="Z3" s="548"/>
      <c r="AA3" s="548"/>
      <c r="AB3" s="652"/>
      <c r="AC3" s="656" t="s">
        <v>86</v>
      </c>
      <c r="AD3" s="548"/>
      <c r="AE3" s="548"/>
      <c r="AF3" s="548"/>
      <c r="AG3" s="548"/>
      <c r="AH3" s="548"/>
      <c r="AI3" s="548"/>
      <c r="AJ3" s="548"/>
      <c r="AK3" s="548"/>
      <c r="AL3" s="618"/>
      <c r="AM3" s="547" t="s">
        <v>87</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88</v>
      </c>
      <c r="BO3" s="548"/>
      <c r="BP3" s="548"/>
      <c r="BQ3" s="548"/>
      <c r="BR3" s="548"/>
      <c r="BS3" s="548"/>
      <c r="BT3" s="548"/>
      <c r="BU3" s="618"/>
      <c r="BV3" s="547" t="s">
        <v>89</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90</v>
      </c>
      <c r="CU3" s="548"/>
      <c r="CV3" s="548"/>
      <c r="CW3" s="548"/>
      <c r="CX3" s="548"/>
      <c r="CY3" s="548"/>
      <c r="CZ3" s="548"/>
      <c r="DA3" s="618"/>
      <c r="DB3" s="547" t="s">
        <v>91</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92</v>
      </c>
      <c r="AZ4" s="461"/>
      <c r="BA4" s="461"/>
      <c r="BB4" s="461"/>
      <c r="BC4" s="461"/>
      <c r="BD4" s="461"/>
      <c r="BE4" s="461"/>
      <c r="BF4" s="461"/>
      <c r="BG4" s="461"/>
      <c r="BH4" s="461"/>
      <c r="BI4" s="461"/>
      <c r="BJ4" s="461"/>
      <c r="BK4" s="461"/>
      <c r="BL4" s="461"/>
      <c r="BM4" s="462"/>
      <c r="BN4" s="463">
        <v>19829985</v>
      </c>
      <c r="BO4" s="464"/>
      <c r="BP4" s="464"/>
      <c r="BQ4" s="464"/>
      <c r="BR4" s="464"/>
      <c r="BS4" s="464"/>
      <c r="BT4" s="464"/>
      <c r="BU4" s="465"/>
      <c r="BV4" s="463">
        <v>14340898</v>
      </c>
      <c r="BW4" s="464"/>
      <c r="BX4" s="464"/>
      <c r="BY4" s="464"/>
      <c r="BZ4" s="464"/>
      <c r="CA4" s="464"/>
      <c r="CB4" s="464"/>
      <c r="CC4" s="465"/>
      <c r="CD4" s="644" t="s">
        <v>93</v>
      </c>
      <c r="CE4" s="645"/>
      <c r="CF4" s="645"/>
      <c r="CG4" s="645"/>
      <c r="CH4" s="645"/>
      <c r="CI4" s="645"/>
      <c r="CJ4" s="645"/>
      <c r="CK4" s="645"/>
      <c r="CL4" s="645"/>
      <c r="CM4" s="645"/>
      <c r="CN4" s="645"/>
      <c r="CO4" s="645"/>
      <c r="CP4" s="645"/>
      <c r="CQ4" s="645"/>
      <c r="CR4" s="645"/>
      <c r="CS4" s="646"/>
      <c r="CT4" s="647">
        <v>6.7</v>
      </c>
      <c r="CU4" s="648"/>
      <c r="CV4" s="648"/>
      <c r="CW4" s="648"/>
      <c r="CX4" s="648"/>
      <c r="CY4" s="648"/>
      <c r="CZ4" s="648"/>
      <c r="DA4" s="649"/>
      <c r="DB4" s="647">
        <v>3.9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94</v>
      </c>
      <c r="AN5" s="442"/>
      <c r="AO5" s="442"/>
      <c r="AP5" s="442"/>
      <c r="AQ5" s="442"/>
      <c r="AR5" s="442"/>
      <c r="AS5" s="442"/>
      <c r="AT5" s="443"/>
      <c r="AU5" s="525" t="s">
        <v>95</v>
      </c>
      <c r="AV5" s="526"/>
      <c r="AW5" s="526"/>
      <c r="AX5" s="526"/>
      <c r="AY5" s="448" t="s">
        <v>96</v>
      </c>
      <c r="AZ5" s="449"/>
      <c r="BA5" s="449"/>
      <c r="BB5" s="449"/>
      <c r="BC5" s="449"/>
      <c r="BD5" s="449"/>
      <c r="BE5" s="449"/>
      <c r="BF5" s="449"/>
      <c r="BG5" s="449"/>
      <c r="BH5" s="449"/>
      <c r="BI5" s="449"/>
      <c r="BJ5" s="449"/>
      <c r="BK5" s="449"/>
      <c r="BL5" s="449"/>
      <c r="BM5" s="450"/>
      <c r="BN5" s="468">
        <v>19089260</v>
      </c>
      <c r="BO5" s="469"/>
      <c r="BP5" s="469"/>
      <c r="BQ5" s="469"/>
      <c r="BR5" s="469"/>
      <c r="BS5" s="469"/>
      <c r="BT5" s="469"/>
      <c r="BU5" s="470"/>
      <c r="BV5" s="468">
        <v>13785391</v>
      </c>
      <c r="BW5" s="469"/>
      <c r="BX5" s="469"/>
      <c r="BY5" s="469"/>
      <c r="BZ5" s="469"/>
      <c r="CA5" s="469"/>
      <c r="CB5" s="469"/>
      <c r="CC5" s="470"/>
      <c r="CD5" s="477" t="s">
        <v>97</v>
      </c>
      <c r="CE5" s="478"/>
      <c r="CF5" s="478"/>
      <c r="CG5" s="478"/>
      <c r="CH5" s="478"/>
      <c r="CI5" s="478"/>
      <c r="CJ5" s="478"/>
      <c r="CK5" s="478"/>
      <c r="CL5" s="478"/>
      <c r="CM5" s="478"/>
      <c r="CN5" s="478"/>
      <c r="CO5" s="478"/>
      <c r="CP5" s="478"/>
      <c r="CQ5" s="478"/>
      <c r="CR5" s="478"/>
      <c r="CS5" s="479"/>
      <c r="CT5" s="438">
        <v>89.5</v>
      </c>
      <c r="CU5" s="439"/>
      <c r="CV5" s="439"/>
      <c r="CW5" s="439"/>
      <c r="CX5" s="439"/>
      <c r="CY5" s="439"/>
      <c r="CZ5" s="439"/>
      <c r="DA5" s="440"/>
      <c r="DB5" s="438">
        <v>88.8</v>
      </c>
      <c r="DC5" s="439"/>
      <c r="DD5" s="439"/>
      <c r="DE5" s="439"/>
      <c r="DF5" s="439"/>
      <c r="DG5" s="439"/>
      <c r="DH5" s="439"/>
      <c r="DI5" s="440"/>
      <c r="DJ5" s="186"/>
      <c r="DK5" s="186"/>
      <c r="DL5" s="186"/>
      <c r="DM5" s="186"/>
      <c r="DN5" s="186"/>
      <c r="DO5" s="186"/>
    </row>
    <row r="6" spans="1:119" ht="18.75" customHeight="1" x14ac:dyDescent="0.2">
      <c r="A6" s="187"/>
      <c r="B6" s="624" t="s">
        <v>98</v>
      </c>
      <c r="C6" s="482"/>
      <c r="D6" s="482"/>
      <c r="E6" s="625"/>
      <c r="F6" s="625"/>
      <c r="G6" s="625"/>
      <c r="H6" s="625"/>
      <c r="I6" s="625"/>
      <c r="J6" s="625"/>
      <c r="K6" s="625"/>
      <c r="L6" s="625" t="s">
        <v>99</v>
      </c>
      <c r="M6" s="625"/>
      <c r="N6" s="625"/>
      <c r="O6" s="625"/>
      <c r="P6" s="625"/>
      <c r="Q6" s="625"/>
      <c r="R6" s="506"/>
      <c r="S6" s="506"/>
      <c r="T6" s="506"/>
      <c r="U6" s="506"/>
      <c r="V6" s="631"/>
      <c r="W6" s="559" t="s">
        <v>100</v>
      </c>
      <c r="X6" s="481"/>
      <c r="Y6" s="481"/>
      <c r="Z6" s="481"/>
      <c r="AA6" s="481"/>
      <c r="AB6" s="482"/>
      <c r="AC6" s="636" t="s">
        <v>101</v>
      </c>
      <c r="AD6" s="637"/>
      <c r="AE6" s="637"/>
      <c r="AF6" s="637"/>
      <c r="AG6" s="637"/>
      <c r="AH6" s="637"/>
      <c r="AI6" s="637"/>
      <c r="AJ6" s="637"/>
      <c r="AK6" s="637"/>
      <c r="AL6" s="638"/>
      <c r="AM6" s="537" t="s">
        <v>102</v>
      </c>
      <c r="AN6" s="442"/>
      <c r="AO6" s="442"/>
      <c r="AP6" s="442"/>
      <c r="AQ6" s="442"/>
      <c r="AR6" s="442"/>
      <c r="AS6" s="442"/>
      <c r="AT6" s="443"/>
      <c r="AU6" s="525" t="s">
        <v>103</v>
      </c>
      <c r="AV6" s="526"/>
      <c r="AW6" s="526"/>
      <c r="AX6" s="526"/>
      <c r="AY6" s="448" t="s">
        <v>104</v>
      </c>
      <c r="AZ6" s="449"/>
      <c r="BA6" s="449"/>
      <c r="BB6" s="449"/>
      <c r="BC6" s="449"/>
      <c r="BD6" s="449"/>
      <c r="BE6" s="449"/>
      <c r="BF6" s="449"/>
      <c r="BG6" s="449"/>
      <c r="BH6" s="449"/>
      <c r="BI6" s="449"/>
      <c r="BJ6" s="449"/>
      <c r="BK6" s="449"/>
      <c r="BL6" s="449"/>
      <c r="BM6" s="450"/>
      <c r="BN6" s="468">
        <v>740725</v>
      </c>
      <c r="BO6" s="469"/>
      <c r="BP6" s="469"/>
      <c r="BQ6" s="469"/>
      <c r="BR6" s="469"/>
      <c r="BS6" s="469"/>
      <c r="BT6" s="469"/>
      <c r="BU6" s="470"/>
      <c r="BV6" s="468">
        <v>555507</v>
      </c>
      <c r="BW6" s="469"/>
      <c r="BX6" s="469"/>
      <c r="BY6" s="469"/>
      <c r="BZ6" s="469"/>
      <c r="CA6" s="469"/>
      <c r="CB6" s="469"/>
      <c r="CC6" s="470"/>
      <c r="CD6" s="477" t="s">
        <v>105</v>
      </c>
      <c r="CE6" s="478"/>
      <c r="CF6" s="478"/>
      <c r="CG6" s="478"/>
      <c r="CH6" s="478"/>
      <c r="CI6" s="478"/>
      <c r="CJ6" s="478"/>
      <c r="CK6" s="478"/>
      <c r="CL6" s="478"/>
      <c r="CM6" s="478"/>
      <c r="CN6" s="478"/>
      <c r="CO6" s="478"/>
      <c r="CP6" s="478"/>
      <c r="CQ6" s="478"/>
      <c r="CR6" s="478"/>
      <c r="CS6" s="479"/>
      <c r="CT6" s="621">
        <v>93.2</v>
      </c>
      <c r="CU6" s="622"/>
      <c r="CV6" s="622"/>
      <c r="CW6" s="622"/>
      <c r="CX6" s="622"/>
      <c r="CY6" s="622"/>
      <c r="CZ6" s="622"/>
      <c r="DA6" s="623"/>
      <c r="DB6" s="621">
        <v>92.7</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106</v>
      </c>
      <c r="AN7" s="442"/>
      <c r="AO7" s="442"/>
      <c r="AP7" s="442"/>
      <c r="AQ7" s="442"/>
      <c r="AR7" s="442"/>
      <c r="AS7" s="442"/>
      <c r="AT7" s="443"/>
      <c r="AU7" s="525" t="s">
        <v>103</v>
      </c>
      <c r="AV7" s="526"/>
      <c r="AW7" s="526"/>
      <c r="AX7" s="526"/>
      <c r="AY7" s="448" t="s">
        <v>107</v>
      </c>
      <c r="AZ7" s="449"/>
      <c r="BA7" s="449"/>
      <c r="BB7" s="449"/>
      <c r="BC7" s="449"/>
      <c r="BD7" s="449"/>
      <c r="BE7" s="449"/>
      <c r="BF7" s="449"/>
      <c r="BG7" s="449"/>
      <c r="BH7" s="449"/>
      <c r="BI7" s="449"/>
      <c r="BJ7" s="449"/>
      <c r="BK7" s="449"/>
      <c r="BL7" s="449"/>
      <c r="BM7" s="450"/>
      <c r="BN7" s="468">
        <v>111711</v>
      </c>
      <c r="BO7" s="469"/>
      <c r="BP7" s="469"/>
      <c r="BQ7" s="469"/>
      <c r="BR7" s="469"/>
      <c r="BS7" s="469"/>
      <c r="BT7" s="469"/>
      <c r="BU7" s="470"/>
      <c r="BV7" s="468">
        <v>218442</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9355821</v>
      </c>
      <c r="CU7" s="469"/>
      <c r="CV7" s="469"/>
      <c r="CW7" s="469"/>
      <c r="CX7" s="469"/>
      <c r="CY7" s="469"/>
      <c r="CZ7" s="469"/>
      <c r="DA7" s="470"/>
      <c r="DB7" s="468">
        <v>8722389</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629014</v>
      </c>
      <c r="BO8" s="469"/>
      <c r="BP8" s="469"/>
      <c r="BQ8" s="469"/>
      <c r="BR8" s="469"/>
      <c r="BS8" s="469"/>
      <c r="BT8" s="469"/>
      <c r="BU8" s="470"/>
      <c r="BV8" s="468">
        <v>337065</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0.49</v>
      </c>
      <c r="CU8" s="582"/>
      <c r="CV8" s="582"/>
      <c r="CW8" s="582"/>
      <c r="CX8" s="582"/>
      <c r="CY8" s="582"/>
      <c r="CZ8" s="582"/>
      <c r="DA8" s="583"/>
      <c r="DB8" s="581">
        <v>0.49</v>
      </c>
      <c r="DC8" s="582"/>
      <c r="DD8" s="582"/>
      <c r="DE8" s="582"/>
      <c r="DF8" s="582"/>
      <c r="DG8" s="582"/>
      <c r="DH8" s="582"/>
      <c r="DI8" s="583"/>
      <c r="DJ8" s="186"/>
      <c r="DK8" s="186"/>
      <c r="DL8" s="186"/>
      <c r="DM8" s="186"/>
      <c r="DN8" s="186"/>
      <c r="DO8" s="186"/>
    </row>
    <row r="9" spans="1:119" ht="18.75" customHeight="1" thickBot="1" x14ac:dyDescent="0.25">
      <c r="A9" s="187"/>
      <c r="B9" s="610" t="s">
        <v>113</v>
      </c>
      <c r="C9" s="611"/>
      <c r="D9" s="611"/>
      <c r="E9" s="611"/>
      <c r="F9" s="611"/>
      <c r="G9" s="611"/>
      <c r="H9" s="611"/>
      <c r="I9" s="611"/>
      <c r="J9" s="611"/>
      <c r="K9" s="531"/>
      <c r="L9" s="612" t="s">
        <v>114</v>
      </c>
      <c r="M9" s="613"/>
      <c r="N9" s="613"/>
      <c r="O9" s="613"/>
      <c r="P9" s="613"/>
      <c r="Q9" s="614"/>
      <c r="R9" s="615">
        <v>31016</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95</v>
      </c>
      <c r="AV9" s="526"/>
      <c r="AW9" s="526"/>
      <c r="AX9" s="526"/>
      <c r="AY9" s="448" t="s">
        <v>117</v>
      </c>
      <c r="AZ9" s="449"/>
      <c r="BA9" s="449"/>
      <c r="BB9" s="449"/>
      <c r="BC9" s="449"/>
      <c r="BD9" s="449"/>
      <c r="BE9" s="449"/>
      <c r="BF9" s="449"/>
      <c r="BG9" s="449"/>
      <c r="BH9" s="449"/>
      <c r="BI9" s="449"/>
      <c r="BJ9" s="449"/>
      <c r="BK9" s="449"/>
      <c r="BL9" s="449"/>
      <c r="BM9" s="450"/>
      <c r="BN9" s="468">
        <v>291949</v>
      </c>
      <c r="BO9" s="469"/>
      <c r="BP9" s="469"/>
      <c r="BQ9" s="469"/>
      <c r="BR9" s="469"/>
      <c r="BS9" s="469"/>
      <c r="BT9" s="469"/>
      <c r="BU9" s="470"/>
      <c r="BV9" s="468">
        <v>-242977</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10.3</v>
      </c>
      <c r="CU9" s="439"/>
      <c r="CV9" s="439"/>
      <c r="CW9" s="439"/>
      <c r="CX9" s="439"/>
      <c r="CY9" s="439"/>
      <c r="CZ9" s="439"/>
      <c r="DA9" s="440"/>
      <c r="DB9" s="438">
        <v>10.7</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119</v>
      </c>
      <c r="M10" s="442"/>
      <c r="N10" s="442"/>
      <c r="O10" s="442"/>
      <c r="P10" s="442"/>
      <c r="Q10" s="443"/>
      <c r="R10" s="444">
        <v>32002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6252</v>
      </c>
      <c r="BO10" s="469"/>
      <c r="BP10" s="469"/>
      <c r="BQ10" s="469"/>
      <c r="BR10" s="469"/>
      <c r="BS10" s="469"/>
      <c r="BT10" s="469"/>
      <c r="BU10" s="470"/>
      <c r="BV10" s="468">
        <v>8869</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100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2">
      <c r="A12" s="187"/>
      <c r="B12" s="584" t="s">
        <v>131</v>
      </c>
      <c r="C12" s="585"/>
      <c r="D12" s="585"/>
      <c r="E12" s="585"/>
      <c r="F12" s="585"/>
      <c r="G12" s="585"/>
      <c r="H12" s="585"/>
      <c r="I12" s="585"/>
      <c r="J12" s="585"/>
      <c r="K12" s="586"/>
      <c r="L12" s="593" t="s">
        <v>132</v>
      </c>
      <c r="M12" s="594"/>
      <c r="N12" s="594"/>
      <c r="O12" s="594"/>
      <c r="P12" s="594"/>
      <c r="Q12" s="595"/>
      <c r="R12" s="596">
        <v>29888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95</v>
      </c>
      <c r="AV12" s="526"/>
      <c r="AW12" s="526"/>
      <c r="AX12" s="526"/>
      <c r="AY12" s="448" t="s">
        <v>136</v>
      </c>
      <c r="AZ12" s="449"/>
      <c r="BA12" s="449"/>
      <c r="BB12" s="449"/>
      <c r="BC12" s="449"/>
      <c r="BD12" s="449"/>
      <c r="BE12" s="449"/>
      <c r="BF12" s="449"/>
      <c r="BG12" s="449"/>
      <c r="BH12" s="449"/>
      <c r="BI12" s="449"/>
      <c r="BJ12" s="449"/>
      <c r="BK12" s="449"/>
      <c r="BL12" s="449"/>
      <c r="BM12" s="450"/>
      <c r="BN12" s="468">
        <v>370000</v>
      </c>
      <c r="BO12" s="469"/>
      <c r="BP12" s="469"/>
      <c r="BQ12" s="469"/>
      <c r="BR12" s="469"/>
      <c r="BS12" s="469"/>
      <c r="BT12" s="469"/>
      <c r="BU12" s="470"/>
      <c r="BV12" s="468">
        <v>400000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29285</v>
      </c>
      <c r="S13" s="572"/>
      <c r="T13" s="572"/>
      <c r="U13" s="572"/>
      <c r="V13" s="573"/>
      <c r="W13" s="559" t="s">
        <v>140</v>
      </c>
      <c r="X13" s="481"/>
      <c r="Y13" s="481"/>
      <c r="Z13" s="481"/>
      <c r="AA13" s="481"/>
      <c r="AB13" s="482"/>
      <c r="AC13" s="444">
        <v>242</v>
      </c>
      <c r="AD13" s="445"/>
      <c r="AE13" s="445"/>
      <c r="AF13" s="445"/>
      <c r="AG13" s="446"/>
      <c r="AH13" s="444">
        <v>213</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-71799</v>
      </c>
      <c r="BO13" s="469"/>
      <c r="BP13" s="469"/>
      <c r="BQ13" s="469"/>
      <c r="BR13" s="469"/>
      <c r="BS13" s="469"/>
      <c r="BT13" s="469"/>
      <c r="BU13" s="470"/>
      <c r="BV13" s="468">
        <v>-634008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10.9</v>
      </c>
      <c r="CU13" s="439"/>
      <c r="CV13" s="439"/>
      <c r="CW13" s="439"/>
      <c r="CX13" s="439"/>
      <c r="CY13" s="439"/>
      <c r="CZ13" s="439"/>
      <c r="DA13" s="440"/>
      <c r="DB13" s="438">
        <v>11.4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30242</v>
      </c>
      <c r="S14" s="572"/>
      <c r="T14" s="572"/>
      <c r="U14" s="572"/>
      <c r="V14" s="573"/>
      <c r="W14" s="574"/>
      <c r="X14" s="484"/>
      <c r="Y14" s="484"/>
      <c r="Z14" s="484"/>
      <c r="AA14" s="484"/>
      <c r="AB14" s="485"/>
      <c r="AC14" s="564">
        <v>1.6</v>
      </c>
      <c r="AD14" s="565"/>
      <c r="AE14" s="565"/>
      <c r="AF14" s="565"/>
      <c r="AG14" s="566"/>
      <c r="AH14" s="564">
        <v>1.4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4.2</v>
      </c>
      <c r="CU14" s="576"/>
      <c r="CV14" s="576"/>
      <c r="CW14" s="576"/>
      <c r="CX14" s="576"/>
      <c r="CY14" s="576"/>
      <c r="CZ14" s="576"/>
      <c r="DA14" s="577"/>
      <c r="DB14" s="575">
        <v>19.600000000000001</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139</v>
      </c>
      <c r="N15" s="569"/>
      <c r="O15" s="569"/>
      <c r="P15" s="569"/>
      <c r="Q15" s="570"/>
      <c r="R15" s="571">
        <v>29555</v>
      </c>
      <c r="S15" s="572"/>
      <c r="T15" s="572"/>
      <c r="U15" s="572"/>
      <c r="V15" s="573"/>
      <c r="W15" s="559" t="s">
        <v>147</v>
      </c>
      <c r="X15" s="481"/>
      <c r="Y15" s="481"/>
      <c r="Z15" s="481"/>
      <c r="AA15" s="481"/>
      <c r="AB15" s="482"/>
      <c r="AC15" s="444">
        <v>5498</v>
      </c>
      <c r="AD15" s="445"/>
      <c r="AE15" s="445"/>
      <c r="AF15" s="445"/>
      <c r="AG15" s="446"/>
      <c r="AH15" s="444">
        <v>5632</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3831271</v>
      </c>
      <c r="BO15" s="464"/>
      <c r="BP15" s="464"/>
      <c r="BQ15" s="464"/>
      <c r="BR15" s="464"/>
      <c r="BS15" s="464"/>
      <c r="BT15" s="464"/>
      <c r="BU15" s="465"/>
      <c r="BV15" s="463">
        <v>3664509</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36.6</v>
      </c>
      <c r="AD16" s="565"/>
      <c r="AE16" s="565"/>
      <c r="AF16" s="565"/>
      <c r="AG16" s="566"/>
      <c r="AH16" s="564">
        <v>37.200000000000003</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7926616</v>
      </c>
      <c r="BO16" s="469"/>
      <c r="BP16" s="469"/>
      <c r="BQ16" s="469"/>
      <c r="BR16" s="469"/>
      <c r="BS16" s="469"/>
      <c r="BT16" s="469"/>
      <c r="BU16" s="470"/>
      <c r="BV16" s="468">
        <v>7376844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9302</v>
      </c>
      <c r="AD17" s="445"/>
      <c r="AE17" s="445"/>
      <c r="AF17" s="445"/>
      <c r="AG17" s="446"/>
      <c r="AH17" s="444">
        <v>9276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4848074</v>
      </c>
      <c r="BO17" s="469"/>
      <c r="BP17" s="469"/>
      <c r="BQ17" s="469"/>
      <c r="BR17" s="469"/>
      <c r="BS17" s="469"/>
      <c r="BT17" s="469"/>
      <c r="BU17" s="470"/>
      <c r="BV17" s="468">
        <v>4688892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157</v>
      </c>
      <c r="C18" s="531"/>
      <c r="D18" s="531"/>
      <c r="E18" s="532"/>
      <c r="F18" s="532"/>
      <c r="G18" s="532"/>
      <c r="H18" s="532"/>
      <c r="I18" s="532"/>
      <c r="J18" s="532"/>
      <c r="K18" s="532"/>
      <c r="L18" s="533">
        <v>161.63</v>
      </c>
      <c r="M18" s="533"/>
      <c r="N18" s="533"/>
      <c r="O18" s="533"/>
      <c r="P18" s="533"/>
      <c r="Q18" s="533"/>
      <c r="R18" s="534"/>
      <c r="S18" s="534"/>
      <c r="T18" s="534"/>
      <c r="U18" s="534"/>
      <c r="V18" s="535"/>
      <c r="W18" s="549"/>
      <c r="X18" s="550"/>
      <c r="Y18" s="550"/>
      <c r="Z18" s="550"/>
      <c r="AA18" s="550"/>
      <c r="AB18" s="560"/>
      <c r="AC18" s="432">
        <v>61.8</v>
      </c>
      <c r="AD18" s="433"/>
      <c r="AE18" s="433"/>
      <c r="AF18" s="433"/>
      <c r="AG18" s="536"/>
      <c r="AH18" s="432">
        <v>61.3</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8216149</v>
      </c>
      <c r="BO18" s="469"/>
      <c r="BP18" s="469"/>
      <c r="BQ18" s="469"/>
      <c r="BR18" s="469"/>
      <c r="BS18" s="469"/>
      <c r="BT18" s="469"/>
      <c r="BU18" s="470"/>
      <c r="BV18" s="468">
        <v>7800861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159</v>
      </c>
      <c r="C19" s="531"/>
      <c r="D19" s="531"/>
      <c r="E19" s="532"/>
      <c r="F19" s="532"/>
      <c r="G19" s="532"/>
      <c r="H19" s="532"/>
      <c r="I19" s="532"/>
      <c r="J19" s="532"/>
      <c r="K19" s="532"/>
      <c r="L19" s="538">
        <v>192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10406143</v>
      </c>
      <c r="BO19" s="469"/>
      <c r="BP19" s="469"/>
      <c r="BQ19" s="469"/>
      <c r="BR19" s="469"/>
      <c r="BS19" s="469"/>
      <c r="BT19" s="469"/>
      <c r="BU19" s="470"/>
      <c r="BV19" s="468">
        <v>10194616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161</v>
      </c>
      <c r="C20" s="531"/>
      <c r="D20" s="531"/>
      <c r="E20" s="532"/>
      <c r="F20" s="532"/>
      <c r="G20" s="532"/>
      <c r="H20" s="532"/>
      <c r="I20" s="532"/>
      <c r="J20" s="532"/>
      <c r="K20" s="532"/>
      <c r="L20" s="538">
        <v>14044</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12076243</v>
      </c>
      <c r="BO23" s="469"/>
      <c r="BP23" s="469"/>
      <c r="BQ23" s="469"/>
      <c r="BR23" s="469"/>
      <c r="BS23" s="469"/>
      <c r="BT23" s="469"/>
      <c r="BU23" s="470"/>
      <c r="BV23" s="468">
        <v>11829013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170</v>
      </c>
      <c r="F24" s="442"/>
      <c r="G24" s="442"/>
      <c r="H24" s="442"/>
      <c r="I24" s="442"/>
      <c r="J24" s="442"/>
      <c r="K24" s="443"/>
      <c r="L24" s="444">
        <v>1</v>
      </c>
      <c r="M24" s="445"/>
      <c r="N24" s="445"/>
      <c r="O24" s="445"/>
      <c r="P24" s="446"/>
      <c r="Q24" s="444">
        <v>7544</v>
      </c>
      <c r="R24" s="445"/>
      <c r="S24" s="445"/>
      <c r="T24" s="445"/>
      <c r="U24" s="445"/>
      <c r="V24" s="446"/>
      <c r="W24" s="510"/>
      <c r="X24" s="501"/>
      <c r="Y24" s="502"/>
      <c r="Z24" s="441" t="s">
        <v>171</v>
      </c>
      <c r="AA24" s="442"/>
      <c r="AB24" s="442"/>
      <c r="AC24" s="442"/>
      <c r="AD24" s="442"/>
      <c r="AE24" s="442"/>
      <c r="AF24" s="442"/>
      <c r="AG24" s="443"/>
      <c r="AH24" s="444">
        <v>260</v>
      </c>
      <c r="AI24" s="445"/>
      <c r="AJ24" s="445"/>
      <c r="AK24" s="445"/>
      <c r="AL24" s="446"/>
      <c r="AM24" s="444">
        <v>746720</v>
      </c>
      <c r="AN24" s="445"/>
      <c r="AO24" s="445"/>
      <c r="AP24" s="445"/>
      <c r="AQ24" s="445"/>
      <c r="AR24" s="446"/>
      <c r="AS24" s="444">
        <v>2872</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10493711</v>
      </c>
      <c r="BO24" s="469"/>
      <c r="BP24" s="469"/>
      <c r="BQ24" s="469"/>
      <c r="BR24" s="469"/>
      <c r="BS24" s="469"/>
      <c r="BT24" s="469"/>
      <c r="BU24" s="470"/>
      <c r="BV24" s="468">
        <v>10449561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173</v>
      </c>
      <c r="F25" s="442"/>
      <c r="G25" s="442"/>
      <c r="H25" s="442"/>
      <c r="I25" s="442"/>
      <c r="J25" s="442"/>
      <c r="K25" s="443"/>
      <c r="L25" s="444">
        <v>1</v>
      </c>
      <c r="M25" s="445"/>
      <c r="N25" s="445"/>
      <c r="O25" s="445"/>
      <c r="P25" s="446"/>
      <c r="Q25" s="444">
        <v>6016</v>
      </c>
      <c r="R25" s="445"/>
      <c r="S25" s="445"/>
      <c r="T25" s="445"/>
      <c r="U25" s="445"/>
      <c r="V25" s="446"/>
      <c r="W25" s="510"/>
      <c r="X25" s="501"/>
      <c r="Y25" s="502"/>
      <c r="Z25" s="441" t="s">
        <v>174</v>
      </c>
      <c r="AA25" s="442"/>
      <c r="AB25" s="442"/>
      <c r="AC25" s="442"/>
      <c r="AD25" s="442"/>
      <c r="AE25" s="442"/>
      <c r="AF25" s="442"/>
      <c r="AG25" s="443"/>
      <c r="AH25" s="444">
        <v>58</v>
      </c>
      <c r="AI25" s="445"/>
      <c r="AJ25" s="445"/>
      <c r="AK25" s="445"/>
      <c r="AL25" s="446"/>
      <c r="AM25" s="444">
        <v>156194</v>
      </c>
      <c r="AN25" s="445"/>
      <c r="AO25" s="445"/>
      <c r="AP25" s="445"/>
      <c r="AQ25" s="445"/>
      <c r="AR25" s="446"/>
      <c r="AS25" s="444">
        <v>2693</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699741</v>
      </c>
      <c r="BO25" s="464"/>
      <c r="BP25" s="464"/>
      <c r="BQ25" s="464"/>
      <c r="BR25" s="464"/>
      <c r="BS25" s="464"/>
      <c r="BT25" s="464"/>
      <c r="BU25" s="465"/>
      <c r="BV25" s="463">
        <v>465951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176</v>
      </c>
      <c r="F26" s="442"/>
      <c r="G26" s="442"/>
      <c r="H26" s="442"/>
      <c r="I26" s="442"/>
      <c r="J26" s="442"/>
      <c r="K26" s="443"/>
      <c r="L26" s="444">
        <v>1</v>
      </c>
      <c r="M26" s="445"/>
      <c r="N26" s="445"/>
      <c r="O26" s="445"/>
      <c r="P26" s="446"/>
      <c r="Q26" s="444">
        <v>5130</v>
      </c>
      <c r="R26" s="445"/>
      <c r="S26" s="445"/>
      <c r="T26" s="445"/>
      <c r="U26" s="445"/>
      <c r="V26" s="446"/>
      <c r="W26" s="510"/>
      <c r="X26" s="501"/>
      <c r="Y26" s="502"/>
      <c r="Z26" s="441" t="s">
        <v>177</v>
      </c>
      <c r="AA26" s="523"/>
      <c r="AB26" s="523"/>
      <c r="AC26" s="523"/>
      <c r="AD26" s="523"/>
      <c r="AE26" s="523"/>
      <c r="AF26" s="523"/>
      <c r="AG26" s="524"/>
      <c r="AH26" s="444">
        <v>3</v>
      </c>
      <c r="AI26" s="445"/>
      <c r="AJ26" s="445"/>
      <c r="AK26" s="445"/>
      <c r="AL26" s="446"/>
      <c r="AM26" s="444">
        <v>6912</v>
      </c>
      <c r="AN26" s="445"/>
      <c r="AO26" s="445"/>
      <c r="AP26" s="445"/>
      <c r="AQ26" s="445"/>
      <c r="AR26" s="446"/>
      <c r="AS26" s="444">
        <v>2304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179</v>
      </c>
      <c r="F27" s="442"/>
      <c r="G27" s="442"/>
      <c r="H27" s="442"/>
      <c r="I27" s="442"/>
      <c r="J27" s="442"/>
      <c r="K27" s="443"/>
      <c r="L27" s="444">
        <v>1</v>
      </c>
      <c r="M27" s="445"/>
      <c r="N27" s="445"/>
      <c r="O27" s="445"/>
      <c r="P27" s="446"/>
      <c r="Q27" s="444">
        <v>3800</v>
      </c>
      <c r="R27" s="445"/>
      <c r="S27" s="445"/>
      <c r="T27" s="445"/>
      <c r="U27" s="445"/>
      <c r="V27" s="446"/>
      <c r="W27" s="510"/>
      <c r="X27" s="501"/>
      <c r="Y27" s="502"/>
      <c r="Z27" s="441" t="s">
        <v>180</v>
      </c>
      <c r="AA27" s="442"/>
      <c r="AB27" s="442"/>
      <c r="AC27" s="442"/>
      <c r="AD27" s="442"/>
      <c r="AE27" s="442"/>
      <c r="AF27" s="442"/>
      <c r="AG27" s="443"/>
      <c r="AH27" s="444" t="s">
        <v>181</v>
      </c>
      <c r="AI27" s="445"/>
      <c r="AJ27" s="445"/>
      <c r="AK27" s="445"/>
      <c r="AL27" s="446"/>
      <c r="AM27" s="444" t="s">
        <v>182</v>
      </c>
      <c r="AN27" s="445"/>
      <c r="AO27" s="445"/>
      <c r="AP27" s="445"/>
      <c r="AQ27" s="445"/>
      <c r="AR27" s="446"/>
      <c r="AS27" s="444" t="s">
        <v>130</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130</v>
      </c>
      <c r="BO27" s="472"/>
      <c r="BP27" s="472"/>
      <c r="BQ27" s="472"/>
      <c r="BR27" s="472"/>
      <c r="BS27" s="472"/>
      <c r="BT27" s="472"/>
      <c r="BU27" s="473"/>
      <c r="BV27" s="471" t="s">
        <v>181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184</v>
      </c>
      <c r="F28" s="442"/>
      <c r="G28" s="442"/>
      <c r="H28" s="442"/>
      <c r="I28" s="442"/>
      <c r="J28" s="442"/>
      <c r="K28" s="443"/>
      <c r="L28" s="444">
        <v>1</v>
      </c>
      <c r="M28" s="445"/>
      <c r="N28" s="445"/>
      <c r="O28" s="445"/>
      <c r="P28" s="446"/>
      <c r="Q28" s="444">
        <v>3550</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138</v>
      </c>
      <c r="AN28" s="445"/>
      <c r="AO28" s="445"/>
      <c r="AP28" s="445"/>
      <c r="AQ28" s="445"/>
      <c r="AR28" s="446"/>
      <c r="AS28" s="444" t="s">
        <v>138</v>
      </c>
      <c r="AT28" s="445"/>
      <c r="AU28" s="445"/>
      <c r="AV28" s="445"/>
      <c r="AW28" s="445"/>
      <c r="AX28" s="447"/>
      <c r="AY28" s="451" t="s">
        <v>186</v>
      </c>
      <c r="AZ28" s="452"/>
      <c r="BA28" s="452"/>
      <c r="BB28" s="453"/>
      <c r="BC28" s="460" t="s">
        <v>49</v>
      </c>
      <c r="BD28" s="461"/>
      <c r="BE28" s="461"/>
      <c r="BF28" s="461"/>
      <c r="BG28" s="461"/>
      <c r="BH28" s="461"/>
      <c r="BI28" s="461"/>
      <c r="BJ28" s="461"/>
      <c r="BK28" s="461"/>
      <c r="BL28" s="461"/>
      <c r="BM28" s="462"/>
      <c r="BN28" s="463">
        <v>2542375</v>
      </c>
      <c r="BO28" s="464"/>
      <c r="BP28" s="464"/>
      <c r="BQ28" s="464"/>
      <c r="BR28" s="464"/>
      <c r="BS28" s="464"/>
      <c r="BT28" s="464"/>
      <c r="BU28" s="465"/>
      <c r="BV28" s="463">
        <v>2737123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187</v>
      </c>
      <c r="F29" s="442"/>
      <c r="G29" s="442"/>
      <c r="H29" s="442"/>
      <c r="I29" s="442"/>
      <c r="J29" s="442"/>
      <c r="K29" s="443"/>
      <c r="L29" s="444">
        <v>14</v>
      </c>
      <c r="M29" s="445"/>
      <c r="N29" s="445"/>
      <c r="O29" s="445"/>
      <c r="P29" s="446"/>
      <c r="Q29" s="444">
        <v>3450</v>
      </c>
      <c r="R29" s="445"/>
      <c r="S29" s="445"/>
      <c r="T29" s="445"/>
      <c r="U29" s="445"/>
      <c r="V29" s="446"/>
      <c r="W29" s="511"/>
      <c r="X29" s="512"/>
      <c r="Y29" s="513"/>
      <c r="Z29" s="441" t="s">
        <v>188</v>
      </c>
      <c r="AA29" s="442"/>
      <c r="AB29" s="442"/>
      <c r="AC29" s="442"/>
      <c r="AD29" s="442"/>
      <c r="AE29" s="442"/>
      <c r="AF29" s="442"/>
      <c r="AG29" s="443"/>
      <c r="AH29" s="444">
        <v>260</v>
      </c>
      <c r="AI29" s="445"/>
      <c r="AJ29" s="445"/>
      <c r="AK29" s="445"/>
      <c r="AL29" s="446"/>
      <c r="AM29" s="444">
        <v>746720</v>
      </c>
      <c r="AN29" s="445"/>
      <c r="AO29" s="445"/>
      <c r="AP29" s="445"/>
      <c r="AQ29" s="445"/>
      <c r="AR29" s="446"/>
      <c r="AS29" s="444">
        <v>2872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7055</v>
      </c>
      <c r="BO29" s="469"/>
      <c r="BP29" s="469"/>
      <c r="BQ29" s="469"/>
      <c r="BR29" s="469"/>
      <c r="BS29" s="469"/>
      <c r="BT29" s="469"/>
      <c r="BU29" s="470"/>
      <c r="BV29" s="468">
        <v>7055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51</v>
      </c>
      <c r="BD30" s="436"/>
      <c r="BE30" s="436"/>
      <c r="BF30" s="436"/>
      <c r="BG30" s="436"/>
      <c r="BH30" s="436"/>
      <c r="BI30" s="436"/>
      <c r="BJ30" s="436"/>
      <c r="BK30" s="436"/>
      <c r="BL30" s="436"/>
      <c r="BM30" s="437"/>
      <c r="BN30" s="471">
        <v>5708224</v>
      </c>
      <c r="BO30" s="472"/>
      <c r="BP30" s="472"/>
      <c r="BQ30" s="472"/>
      <c r="BR30" s="472"/>
      <c r="BS30" s="472"/>
      <c r="BT30" s="472"/>
      <c r="BU30" s="473"/>
      <c r="BV30" s="471">
        <v>4625315</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199</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199</v>
      </c>
      <c r="CP33" s="431"/>
      <c r="CQ33" s="430" t="s">
        <v>204</v>
      </c>
      <c r="CR33" s="430"/>
      <c r="CS33" s="430"/>
      <c r="CT33" s="430"/>
      <c r="CU33" s="430"/>
      <c r="CV33" s="430"/>
      <c r="CW33" s="430"/>
      <c r="CX33" s="430"/>
      <c r="CY33" s="430"/>
      <c r="CZ33" s="430"/>
      <c r="DA33" s="430"/>
      <c r="DB33" s="430"/>
      <c r="DC33" s="430"/>
      <c r="DD33" s="430"/>
      <c r="DE33" s="430"/>
      <c r="DF33" s="216"/>
      <c r="DG33" s="429" t="s">
        <v>205</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大月都留広域事務組合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都留楽友協会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IF('各会計、関係団体の財政状況及び健全化判断比率'!B33="","",'各会計、関係団体の財政状況及び健全化判断比率'!B33)</f>
        <v>病院事業会計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山梨県東部広域連合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都留市観光振興公社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介護保険サービス事業特別会計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IF('各会計、関係団体の財政状況及び健全化判断比率'!B34="","",'各会計、関係団体の財政状況及び健全化判断比率'!B34)</f>
        <v>簡易水道事業会計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山梨県市町村総合事務組合（一般会計）</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都留市土地開発公社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f t="shared" si="0"/>
        <v>9</v>
      </c>
      <c r="AN37" s="427"/>
      <c r="AO37" s="426" t="str">
        <f>IF('各会計、関係団体の財政状況及び健全化判断比率'!B35="","",'各会計、関係団体の財政状況及び健全化判断比率'!B35)</f>
        <v>下水道事業会計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山梨県市町村総合事務組合（電子化事業及び会館管理・研修事業特別会計）</v>
      </c>
      <c r="BZ37" s="426"/>
      <c r="CA37" s="426"/>
      <c r="CB37" s="426"/>
      <c r="CC37" s="426"/>
      <c r="CD37" s="426"/>
      <c r="CE37" s="426"/>
      <c r="CF37" s="426"/>
      <c r="CG37" s="426"/>
      <c r="CH37" s="426"/>
      <c r="CI37" s="426"/>
      <c r="CJ37" s="426"/>
      <c r="CK37" s="426"/>
      <c r="CL37" s="426"/>
      <c r="CM37" s="426"/>
      <c r="CN37" s="214"/>
      <c r="CO37" s="427">
        <f t="shared" si="3"/>
        <v>22</v>
      </c>
      <c r="CP37" s="427"/>
      <c r="CQ37" s="426" t="str">
        <f>IF('各会計、関係団体の財政状況及び健全化判断比率'!BS10="","",'各会計、関係団体の財政状況及び健全化判断比率'!BS10)</f>
        <v>公立大学法人都留文科大学</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山梨県市町村総合事務組合（一般廃棄物最終処分場事業特別会計）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山梨県市町村総合事務組合（入札参加資格審査事業費特別会計）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山梨県市町村総合事務組合（交通災害共済事業特別会計）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山梨県後期高齢者医療広域連合（一般会計）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山梨県後期高齢者医療広域連合（後期高齢者医療特別会計）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210</v>
      </c>
    </row>
    <row r="50" spans="5:5" x14ac:dyDescent="0.2">
      <c r="E50" s="188" t="s">
        <v>211</v>
      </c>
    </row>
    <row r="51" spans="5:5" x14ac:dyDescent="0.2">
      <c r="E51" s="188" t="s">
        <v>212</v>
      </c>
    </row>
    <row r="52" spans="5:5" x14ac:dyDescent="0.2">
      <c r="E52" s="188" t="s">
        <v>213</v>
      </c>
    </row>
    <row r="53" spans="5:5" x14ac:dyDescent="0.2"/>
    <row r="54" spans="5:5" x14ac:dyDescent="0.2"/>
    <row r="55" spans="5:5" x14ac:dyDescent="0.2"/>
    <row r="56" spans="5:5" x14ac:dyDescent="0.2"/>
  </sheetData>
  <sheetProtection algorithmName="SHA-512" hashValue="E5Vu4OYSV+x+0ee1y9bbG6D2IF84JB2nuL8IYUPW6XdHthkLx9zdXADkv5T8vEfr8iYYyEZD9DNawA6lhfG5Ew==" saltValue="m/bOwSSzpoZ3CiTelKPR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2">
      <c r="A34" s="22"/>
      <c r="B34" s="31"/>
      <c r="C34" s="1247" t="s">
        <v>570</v>
      </c>
      <c r="D34" s="1247"/>
      <c r="E34" s="1248"/>
      <c r="F34" s="32">
        <v>7.27</v>
      </c>
      <c r="G34" s="33">
        <v>2.1800000000000002</v>
      </c>
      <c r="H34" s="33">
        <v>6.59</v>
      </c>
      <c r="I34" s="33">
        <v>3.86</v>
      </c>
      <c r="J34" s="34">
        <v>6.72</v>
      </c>
      <c r="K34" s="22"/>
      <c r="L34" s="22"/>
      <c r="M34" s="22"/>
      <c r="N34" s="22"/>
      <c r="O34" s="22"/>
      <c r="P34" s="22"/>
    </row>
    <row r="35" spans="1:16" ht="39" customHeight="1" x14ac:dyDescent="0.2">
      <c r="A35" s="22"/>
      <c r="B35" s="35"/>
      <c r="C35" s="1241" t="s">
        <v>571</v>
      </c>
      <c r="D35" s="1242"/>
      <c r="E35" s="1243"/>
      <c r="F35" s="36">
        <v>3.42</v>
      </c>
      <c r="G35" s="37">
        <v>3.78</v>
      </c>
      <c r="H35" s="37">
        <v>4.07</v>
      </c>
      <c r="I35" s="37">
        <v>4.8099999999999996</v>
      </c>
      <c r="J35" s="38">
        <v>4.46</v>
      </c>
      <c r="K35" s="22"/>
      <c r="L35" s="22"/>
      <c r="M35" s="22"/>
      <c r="N35" s="22"/>
      <c r="O35" s="22"/>
      <c r="P35" s="22"/>
    </row>
    <row r="36" spans="1:16" ht="39" customHeight="1" x14ac:dyDescent="0.2">
      <c r="A36" s="22"/>
      <c r="B36" s="35"/>
      <c r="C36" s="1241" t="s">
        <v>572</v>
      </c>
      <c r="D36" s="1242"/>
      <c r="E36" s="1243"/>
      <c r="F36" s="36">
        <v>10.24</v>
      </c>
      <c r="G36" s="37">
        <v>8.11</v>
      </c>
      <c r="H36" s="37">
        <v>3.02</v>
      </c>
      <c r="I36" s="37">
        <v>3.11</v>
      </c>
      <c r="J36" s="38">
        <v>3.47</v>
      </c>
      <c r="K36" s="22"/>
      <c r="L36" s="22"/>
      <c r="M36" s="22"/>
      <c r="N36" s="22"/>
      <c r="O36" s="22"/>
      <c r="P36" s="22"/>
    </row>
    <row r="37" spans="1:16" ht="39" customHeight="1" x14ac:dyDescent="0.2">
      <c r="A37" s="22"/>
      <c r="B37" s="35"/>
      <c r="C37" s="1241" t="s">
        <v>573</v>
      </c>
      <c r="D37" s="1242"/>
      <c r="E37" s="1243"/>
      <c r="F37" s="36">
        <v>1.91</v>
      </c>
      <c r="G37" s="37">
        <v>3.44</v>
      </c>
      <c r="H37" s="37">
        <v>1.45</v>
      </c>
      <c r="I37" s="37">
        <v>2.12</v>
      </c>
      <c r="J37" s="38">
        <v>1.81</v>
      </c>
      <c r="K37" s="22"/>
      <c r="L37" s="22"/>
      <c r="M37" s="22"/>
      <c r="N37" s="22"/>
      <c r="O37" s="22"/>
      <c r="P37" s="22"/>
    </row>
    <row r="38" spans="1:16" ht="39" customHeight="1" x14ac:dyDescent="0.2">
      <c r="A38" s="22"/>
      <c r="B38" s="35"/>
      <c r="C38" s="1241" t="s">
        <v>574</v>
      </c>
      <c r="D38" s="1242"/>
      <c r="E38" s="1243"/>
      <c r="F38" s="36" t="s">
        <v>520</v>
      </c>
      <c r="G38" s="37" t="s">
        <v>520</v>
      </c>
      <c r="H38" s="37" t="s">
        <v>520</v>
      </c>
      <c r="I38" s="37" t="s">
        <v>520</v>
      </c>
      <c r="J38" s="38">
        <v>1.18</v>
      </c>
      <c r="K38" s="22"/>
      <c r="L38" s="22"/>
      <c r="M38" s="22"/>
      <c r="N38" s="22"/>
      <c r="O38" s="22"/>
      <c r="P38" s="22"/>
    </row>
    <row r="39" spans="1:16" ht="39" customHeight="1" x14ac:dyDescent="0.2">
      <c r="A39" s="22"/>
      <c r="B39" s="35"/>
      <c r="C39" s="1241" t="s">
        <v>575</v>
      </c>
      <c r="D39" s="1242"/>
      <c r="E39" s="1243"/>
      <c r="F39" s="36">
        <v>0.62</v>
      </c>
      <c r="G39" s="37">
        <v>0.57999999999999996</v>
      </c>
      <c r="H39" s="37">
        <v>0.63</v>
      </c>
      <c r="I39" s="37">
        <v>0.74</v>
      </c>
      <c r="J39" s="38">
        <v>0.92</v>
      </c>
      <c r="K39" s="22"/>
      <c r="L39" s="22"/>
      <c r="M39" s="22"/>
      <c r="N39" s="22"/>
      <c r="O39" s="22"/>
      <c r="P39" s="22"/>
    </row>
    <row r="40" spans="1:16" ht="39" customHeight="1" x14ac:dyDescent="0.2">
      <c r="A40" s="22"/>
      <c r="B40" s="35"/>
      <c r="C40" s="1241" t="s">
        <v>576</v>
      </c>
      <c r="D40" s="1242"/>
      <c r="E40" s="1243"/>
      <c r="F40" s="36" t="s">
        <v>520</v>
      </c>
      <c r="G40" s="37" t="s">
        <v>520</v>
      </c>
      <c r="H40" s="37" t="s">
        <v>520</v>
      </c>
      <c r="I40" s="37" t="s">
        <v>520</v>
      </c>
      <c r="J40" s="38">
        <v>0.06</v>
      </c>
      <c r="K40" s="22"/>
      <c r="L40" s="22"/>
      <c r="M40" s="22"/>
      <c r="N40" s="22"/>
      <c r="O40" s="22"/>
      <c r="P40" s="22"/>
    </row>
    <row r="41" spans="1:16" ht="39" customHeight="1" x14ac:dyDescent="0.2">
      <c r="A41" s="22"/>
      <c r="B41" s="35"/>
      <c r="C41" s="1241" t="s">
        <v>577</v>
      </c>
      <c r="D41" s="1242"/>
      <c r="E41" s="1243"/>
      <c r="F41" s="36">
        <v>0.02</v>
      </c>
      <c r="G41" s="37">
        <v>0.02</v>
      </c>
      <c r="H41" s="37">
        <v>0.01</v>
      </c>
      <c r="I41" s="37">
        <v>0.02</v>
      </c>
      <c r="J41" s="38">
        <v>0.01</v>
      </c>
      <c r="K41" s="22"/>
      <c r="L41" s="22"/>
      <c r="M41" s="22"/>
      <c r="N41" s="22"/>
      <c r="O41" s="22"/>
      <c r="P41" s="22"/>
    </row>
    <row r="42" spans="1:16" ht="39" customHeight="1" x14ac:dyDescent="0.2">
      <c r="A42" s="22"/>
      <c r="B42" s="39"/>
      <c r="C42" s="1241" t="s">
        <v>578</v>
      </c>
      <c r="D42" s="1242"/>
      <c r="E42" s="1243"/>
      <c r="F42" s="36" t="s">
        <v>520</v>
      </c>
      <c r="G42" s="37" t="s">
        <v>520</v>
      </c>
      <c r="H42" s="37" t="s">
        <v>520</v>
      </c>
      <c r="I42" s="37" t="s">
        <v>520</v>
      </c>
      <c r="J42" s="38" t="s">
        <v>520</v>
      </c>
      <c r="K42" s="22"/>
      <c r="L42" s="22"/>
      <c r="M42" s="22"/>
      <c r="N42" s="22"/>
      <c r="O42" s="22"/>
      <c r="P42" s="22"/>
    </row>
    <row r="43" spans="1:16" ht="39" customHeight="1" thickBot="1" x14ac:dyDescent="0.25">
      <c r="A43" s="22"/>
      <c r="B43" s="40"/>
      <c r="C43" s="1244" t="s">
        <v>579</v>
      </c>
      <c r="D43" s="1245"/>
      <c r="E43" s="1246"/>
      <c r="F43" s="41">
        <v>0.44</v>
      </c>
      <c r="G43" s="42">
        <v>0.81</v>
      </c>
      <c r="H43" s="42">
        <v>0.84</v>
      </c>
      <c r="I43" s="42">
        <v>0.89</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inDEzWntGwndpkDvCQqBmjf+RRu2hBee77Kccer6PhotrUTpSwUh3qOj/rX04iV6ahazXtoEJ2lciBTpXZzVRA==" saltValue="pSpv9uMMTknJKJ5u5NEf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2">
      <c r="A45" s="48"/>
      <c r="B45" s="1267" t="s">
        <v>11</v>
      </c>
      <c r="C45" s="1268"/>
      <c r="D45" s="58"/>
      <c r="E45" s="1273" t="s">
        <v>12</v>
      </c>
      <c r="F45" s="1273"/>
      <c r="G45" s="1273"/>
      <c r="H45" s="1273"/>
      <c r="I45" s="1273"/>
      <c r="J45" s="1274"/>
      <c r="K45" s="59">
        <v>1221</v>
      </c>
      <c r="L45" s="60">
        <v>1254</v>
      </c>
      <c r="M45" s="60">
        <v>1251</v>
      </c>
      <c r="N45" s="60">
        <v>1155</v>
      </c>
      <c r="O45" s="61">
        <v>1136</v>
      </c>
      <c r="P45" s="48"/>
      <c r="Q45" s="48"/>
      <c r="R45" s="48"/>
      <c r="S45" s="48"/>
      <c r="T45" s="48"/>
      <c r="U45" s="48"/>
    </row>
    <row r="46" spans="1:21" ht="30.75" customHeight="1" x14ac:dyDescent="0.2">
      <c r="A46" s="48"/>
      <c r="B46" s="1269"/>
      <c r="C46" s="1270"/>
      <c r="D46" s="62"/>
      <c r="E46" s="1251" t="s">
        <v>13</v>
      </c>
      <c r="F46" s="1251"/>
      <c r="G46" s="1251"/>
      <c r="H46" s="1251"/>
      <c r="I46" s="1251"/>
      <c r="J46" s="1252"/>
      <c r="K46" s="63" t="s">
        <v>520</v>
      </c>
      <c r="L46" s="64" t="s">
        <v>520</v>
      </c>
      <c r="M46" s="64" t="s">
        <v>520</v>
      </c>
      <c r="N46" s="64" t="s">
        <v>520</v>
      </c>
      <c r="O46" s="65" t="s">
        <v>520</v>
      </c>
      <c r="P46" s="48"/>
      <c r="Q46" s="48"/>
      <c r="R46" s="48"/>
      <c r="S46" s="48"/>
      <c r="T46" s="48"/>
      <c r="U46" s="48"/>
    </row>
    <row r="47" spans="1:21" ht="30.75" customHeight="1" x14ac:dyDescent="0.2">
      <c r="A47" s="48"/>
      <c r="B47" s="1269"/>
      <c r="C47" s="1270"/>
      <c r="D47" s="62"/>
      <c r="E47" s="1251" t="s">
        <v>14</v>
      </c>
      <c r="F47" s="1251"/>
      <c r="G47" s="1251"/>
      <c r="H47" s="1251"/>
      <c r="I47" s="1251"/>
      <c r="J47" s="1252"/>
      <c r="K47" s="63">
        <v>1</v>
      </c>
      <c r="L47" s="64" t="s">
        <v>520</v>
      </c>
      <c r="M47" s="64" t="s">
        <v>520</v>
      </c>
      <c r="N47" s="64" t="s">
        <v>520</v>
      </c>
      <c r="O47" s="65" t="s">
        <v>520</v>
      </c>
      <c r="P47" s="48"/>
      <c r="Q47" s="48"/>
      <c r="R47" s="48"/>
      <c r="S47" s="48"/>
      <c r="T47" s="48"/>
      <c r="U47" s="48"/>
    </row>
    <row r="48" spans="1:21" ht="30.75" customHeight="1" x14ac:dyDescent="0.2">
      <c r="A48" s="48"/>
      <c r="B48" s="1269"/>
      <c r="C48" s="1270"/>
      <c r="D48" s="62"/>
      <c r="E48" s="1251" t="s">
        <v>15</v>
      </c>
      <c r="F48" s="1251"/>
      <c r="G48" s="1251"/>
      <c r="H48" s="1251"/>
      <c r="I48" s="1251"/>
      <c r="J48" s="1252"/>
      <c r="K48" s="63">
        <v>564</v>
      </c>
      <c r="L48" s="64">
        <v>603</v>
      </c>
      <c r="M48" s="64">
        <v>605</v>
      </c>
      <c r="N48" s="64">
        <v>554</v>
      </c>
      <c r="O48" s="65">
        <v>694</v>
      </c>
      <c r="P48" s="48"/>
      <c r="Q48" s="48"/>
      <c r="R48" s="48"/>
      <c r="S48" s="48"/>
      <c r="T48" s="48"/>
      <c r="U48" s="48"/>
    </row>
    <row r="49" spans="1:21" ht="30.75" customHeight="1" x14ac:dyDescent="0.2">
      <c r="A49" s="48"/>
      <c r="B49" s="1269"/>
      <c r="C49" s="1270"/>
      <c r="D49" s="62"/>
      <c r="E49" s="1251" t="s">
        <v>16</v>
      </c>
      <c r="F49" s="1251"/>
      <c r="G49" s="1251"/>
      <c r="H49" s="1251"/>
      <c r="I49" s="1251"/>
      <c r="J49" s="1252"/>
      <c r="K49" s="63">
        <v>181</v>
      </c>
      <c r="L49" s="64">
        <v>132</v>
      </c>
      <c r="M49" s="64">
        <v>40</v>
      </c>
      <c r="N49" s="64">
        <v>74</v>
      </c>
      <c r="O49" s="65">
        <v>85</v>
      </c>
      <c r="P49" s="48"/>
      <c r="Q49" s="48"/>
      <c r="R49" s="48"/>
      <c r="S49" s="48"/>
      <c r="T49" s="48"/>
      <c r="U49" s="48"/>
    </row>
    <row r="50" spans="1:21" ht="30.75" customHeight="1" x14ac:dyDescent="0.2">
      <c r="A50" s="48"/>
      <c r="B50" s="1269"/>
      <c r="C50" s="1270"/>
      <c r="D50" s="62"/>
      <c r="E50" s="1251" t="s">
        <v>17</v>
      </c>
      <c r="F50" s="1251"/>
      <c r="G50" s="1251"/>
      <c r="H50" s="1251"/>
      <c r="I50" s="1251"/>
      <c r="J50" s="1252"/>
      <c r="K50" s="63" t="s">
        <v>520</v>
      </c>
      <c r="L50" s="64" t="s">
        <v>520</v>
      </c>
      <c r="M50" s="64" t="s">
        <v>520</v>
      </c>
      <c r="N50" s="64" t="s">
        <v>520</v>
      </c>
      <c r="O50" s="65" t="s">
        <v>520</v>
      </c>
      <c r="P50" s="48"/>
      <c r="Q50" s="48"/>
      <c r="R50" s="48"/>
      <c r="S50" s="48"/>
      <c r="T50" s="48"/>
      <c r="U50" s="48"/>
    </row>
    <row r="51" spans="1:21" ht="30.75" customHeight="1" x14ac:dyDescent="0.2">
      <c r="A51" s="48"/>
      <c r="B51" s="1271"/>
      <c r="C51" s="1272"/>
      <c r="D51" s="66"/>
      <c r="E51" s="1251" t="s">
        <v>18</v>
      </c>
      <c r="F51" s="1251"/>
      <c r="G51" s="1251"/>
      <c r="H51" s="1251"/>
      <c r="I51" s="1251"/>
      <c r="J51" s="1252"/>
      <c r="K51" s="63" t="s">
        <v>520</v>
      </c>
      <c r="L51" s="64" t="s">
        <v>520</v>
      </c>
      <c r="M51" s="64" t="s">
        <v>520</v>
      </c>
      <c r="N51" s="64" t="s">
        <v>520</v>
      </c>
      <c r="O51" s="65" t="s">
        <v>520</v>
      </c>
      <c r="P51" s="48"/>
      <c r="Q51" s="48"/>
      <c r="R51" s="48"/>
      <c r="S51" s="48"/>
      <c r="T51" s="48"/>
      <c r="U51" s="48"/>
    </row>
    <row r="52" spans="1:21" ht="30.75" customHeight="1" x14ac:dyDescent="0.2">
      <c r="A52" s="48"/>
      <c r="B52" s="1249" t="s">
        <v>19</v>
      </c>
      <c r="C52" s="1250"/>
      <c r="D52" s="66"/>
      <c r="E52" s="1251" t="s">
        <v>20</v>
      </c>
      <c r="F52" s="1251"/>
      <c r="G52" s="1251"/>
      <c r="H52" s="1251"/>
      <c r="I52" s="1251"/>
      <c r="J52" s="1252"/>
      <c r="K52" s="63">
        <v>959</v>
      </c>
      <c r="L52" s="64">
        <v>993</v>
      </c>
      <c r="M52" s="64">
        <v>1001</v>
      </c>
      <c r="N52" s="64">
        <v>969</v>
      </c>
      <c r="O52" s="65">
        <v>986</v>
      </c>
      <c r="P52" s="48"/>
      <c r="Q52" s="48"/>
      <c r="R52" s="48"/>
      <c r="S52" s="48"/>
      <c r="T52" s="48"/>
      <c r="U52" s="48"/>
    </row>
    <row r="53" spans="1:21" ht="30.75" customHeight="1" thickBot="1" x14ac:dyDescent="0.25">
      <c r="A53" s="48"/>
      <c r="B53" s="1253" t="s">
        <v>21</v>
      </c>
      <c r="C53" s="1254"/>
      <c r="D53" s="67"/>
      <c r="E53" s="1255" t="s">
        <v>22</v>
      </c>
      <c r="F53" s="1255"/>
      <c r="G53" s="1255"/>
      <c r="H53" s="1255"/>
      <c r="I53" s="1255"/>
      <c r="J53" s="1256"/>
      <c r="K53" s="68">
        <v>1008</v>
      </c>
      <c r="L53" s="69">
        <v>996</v>
      </c>
      <c r="M53" s="69">
        <v>895</v>
      </c>
      <c r="N53" s="69">
        <v>814</v>
      </c>
      <c r="O53" s="70">
        <v>929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5">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2">
      <c r="B57" s="1257" t="s">
        <v>26</v>
      </c>
      <c r="C57" s="1258"/>
      <c r="D57" s="1261" t="s">
        <v>27</v>
      </c>
      <c r="E57" s="1262"/>
      <c r="F57" s="1262"/>
      <c r="G57" s="1262"/>
      <c r="H57" s="1262"/>
      <c r="I57" s="1262"/>
      <c r="J57" s="1263"/>
      <c r="K57" s="83"/>
      <c r="L57" s="84"/>
      <c r="M57" s="84"/>
      <c r="N57" s="84"/>
      <c r="O57" s="85"/>
    </row>
    <row r="58" spans="1:21" ht="31.5" customHeight="1" thickBot="1" x14ac:dyDescent="0.25">
      <c r="B58" s="1259"/>
      <c r="C58" s="1260"/>
      <c r="D58" s="1264" t="s">
        <v>28</v>
      </c>
      <c r="E58" s="1265"/>
      <c r="F58" s="1265"/>
      <c r="G58" s="1265"/>
      <c r="H58" s="1265"/>
      <c r="I58" s="1265"/>
      <c r="J58" s="1266"/>
      <c r="K58" s="86"/>
      <c r="L58" s="87"/>
      <c r="M58" s="87"/>
      <c r="N58" s="87"/>
      <c r="O58" s="88"/>
    </row>
    <row r="59" spans="1:21" ht="24" customHeight="1" x14ac:dyDescent="0.2">
      <c r="B59" s="89"/>
      <c r="C59" s="89"/>
      <c r="D59" s="90" t="s">
        <v>29</v>
      </c>
      <c r="E59" s="91"/>
      <c r="F59" s="91"/>
      <c r="G59" s="91"/>
      <c r="H59" s="91"/>
      <c r="I59" s="91"/>
      <c r="J59" s="91"/>
      <c r="K59" s="91"/>
      <c r="L59" s="91"/>
      <c r="M59" s="91"/>
      <c r="N59" s="91"/>
      <c r="O59" s="91"/>
    </row>
    <row r="60" spans="1:21" ht="24" customHeight="1" x14ac:dyDescent="0.2">
      <c r="B60" s="92"/>
      <c r="C60" s="92"/>
      <c r="D60" s="90" t="s">
        <v>30</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pKyBnA2uUwo2Nm84ztB/TDAw1/MU2jfSI6PE+Eclmpxn4BRceSpKMhVI6v3ouWn57DKgjX7OHwLVKuut/Q3A==" saltValue="8HU2AVTMWYlb+KjycoI8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561</v>
      </c>
      <c r="J40" s="100" t="s">
        <v>562</v>
      </c>
      <c r="K40" s="100" t="s">
        <v>563</v>
      </c>
      <c r="L40" s="100" t="s">
        <v>564</v>
      </c>
      <c r="M40" s="101" t="s">
        <v>565</v>
      </c>
    </row>
    <row r="41" spans="2:13" ht="27.75" customHeight="1" x14ac:dyDescent="0.2">
      <c r="B41" s="1287" t="s">
        <v>31</v>
      </c>
      <c r="C41" s="1288"/>
      <c r="D41" s="102"/>
      <c r="E41" s="1289" t="s">
        <v>32</v>
      </c>
      <c r="F41" s="1289"/>
      <c r="G41" s="1289"/>
      <c r="H41" s="1290"/>
      <c r="I41" s="103">
        <v>12292</v>
      </c>
      <c r="J41" s="104">
        <v>12147</v>
      </c>
      <c r="K41" s="104">
        <v>11973</v>
      </c>
      <c r="L41" s="104">
        <v>11829</v>
      </c>
      <c r="M41" s="105">
        <v>12076</v>
      </c>
    </row>
    <row r="42" spans="2:13" ht="27.75" customHeight="1" x14ac:dyDescent="0.2">
      <c r="B42" s="1277"/>
      <c r="C42" s="1278"/>
      <c r="D42" s="106"/>
      <c r="E42" s="1281" t="s">
        <v>33</v>
      </c>
      <c r="F42" s="1281"/>
      <c r="G42" s="1281"/>
      <c r="H42" s="1282"/>
      <c r="I42" s="107" t="s">
        <v>520</v>
      </c>
      <c r="J42" s="108" t="s">
        <v>520</v>
      </c>
      <c r="K42" s="108" t="s">
        <v>520</v>
      </c>
      <c r="L42" s="108" t="s">
        <v>520</v>
      </c>
      <c r="M42" s="109" t="s">
        <v>520</v>
      </c>
    </row>
    <row r="43" spans="2:13" ht="27.75" customHeight="1" x14ac:dyDescent="0.2">
      <c r="B43" s="1277"/>
      <c r="C43" s="1278"/>
      <c r="D43" s="106"/>
      <c r="E43" s="1281" t="s">
        <v>34</v>
      </c>
      <c r="F43" s="1281"/>
      <c r="G43" s="1281"/>
      <c r="H43" s="1282"/>
      <c r="I43" s="107">
        <v>8117</v>
      </c>
      <c r="J43" s="108">
        <v>7986</v>
      </c>
      <c r="K43" s="108">
        <v>7926</v>
      </c>
      <c r="L43" s="108">
        <v>7851</v>
      </c>
      <c r="M43" s="109">
        <v>7413</v>
      </c>
    </row>
    <row r="44" spans="2:13" ht="27.75" customHeight="1" x14ac:dyDescent="0.2">
      <c r="B44" s="1277"/>
      <c r="C44" s="1278"/>
      <c r="D44" s="106"/>
      <c r="E44" s="1281" t="s">
        <v>35</v>
      </c>
      <c r="F44" s="1281"/>
      <c r="G44" s="1281"/>
      <c r="H44" s="1282"/>
      <c r="I44" s="107">
        <v>382</v>
      </c>
      <c r="J44" s="108">
        <v>386</v>
      </c>
      <c r="K44" s="108">
        <v>559</v>
      </c>
      <c r="L44" s="108">
        <v>602</v>
      </c>
      <c r="M44" s="109">
        <v>522</v>
      </c>
    </row>
    <row r="45" spans="2:13" ht="27.75" customHeight="1" x14ac:dyDescent="0.2">
      <c r="B45" s="1277"/>
      <c r="C45" s="1278"/>
      <c r="D45" s="106"/>
      <c r="E45" s="1281" t="s">
        <v>36</v>
      </c>
      <c r="F45" s="1281"/>
      <c r="G45" s="1281"/>
      <c r="H45" s="1282"/>
      <c r="I45" s="107">
        <v>1959</v>
      </c>
      <c r="J45" s="108">
        <v>1954</v>
      </c>
      <c r="K45" s="108">
        <v>1880</v>
      </c>
      <c r="L45" s="108">
        <v>1859</v>
      </c>
      <c r="M45" s="109">
        <v>1985</v>
      </c>
    </row>
    <row r="46" spans="2:13" ht="27.75" customHeight="1" x14ac:dyDescent="0.2">
      <c r="B46" s="1277"/>
      <c r="C46" s="1278"/>
      <c r="D46" s="110"/>
      <c r="E46" s="1281" t="s">
        <v>37</v>
      </c>
      <c r="F46" s="1281"/>
      <c r="G46" s="1281"/>
      <c r="H46" s="1282"/>
      <c r="I46" s="107">
        <v>426</v>
      </c>
      <c r="J46" s="108">
        <v>295</v>
      </c>
      <c r="K46" s="108">
        <v>218</v>
      </c>
      <c r="L46" s="108">
        <v>173</v>
      </c>
      <c r="M46" s="109">
        <v>205</v>
      </c>
    </row>
    <row r="47" spans="2:13" ht="27.75" customHeight="1" x14ac:dyDescent="0.2">
      <c r="B47" s="1277"/>
      <c r="C47" s="1278"/>
      <c r="D47" s="111"/>
      <c r="E47" s="1291" t="s">
        <v>38</v>
      </c>
      <c r="F47" s="1292"/>
      <c r="G47" s="1292"/>
      <c r="H47" s="1293"/>
      <c r="I47" s="107" t="s">
        <v>520</v>
      </c>
      <c r="J47" s="108" t="s">
        <v>520</v>
      </c>
      <c r="K47" s="108" t="s">
        <v>520</v>
      </c>
      <c r="L47" s="108" t="s">
        <v>520</v>
      </c>
      <c r="M47" s="109" t="s">
        <v>520</v>
      </c>
    </row>
    <row r="48" spans="2:13" ht="27.75" customHeight="1" x14ac:dyDescent="0.2">
      <c r="B48" s="1277"/>
      <c r="C48" s="1278"/>
      <c r="D48" s="106"/>
      <c r="E48" s="1281" t="s">
        <v>39</v>
      </c>
      <c r="F48" s="1281"/>
      <c r="G48" s="1281"/>
      <c r="H48" s="1282"/>
      <c r="I48" s="107" t="s">
        <v>520</v>
      </c>
      <c r="J48" s="108" t="s">
        <v>520</v>
      </c>
      <c r="K48" s="108" t="s">
        <v>520</v>
      </c>
      <c r="L48" s="108" t="s">
        <v>520</v>
      </c>
      <c r="M48" s="109" t="s">
        <v>520</v>
      </c>
    </row>
    <row r="49" spans="2:13" ht="27.75" customHeight="1" x14ac:dyDescent="0.2">
      <c r="B49" s="1279"/>
      <c r="C49" s="1280"/>
      <c r="D49" s="106"/>
      <c r="E49" s="1281" t="s">
        <v>40</v>
      </c>
      <c r="F49" s="1281"/>
      <c r="G49" s="1281"/>
      <c r="H49" s="1282"/>
      <c r="I49" s="107" t="s">
        <v>520</v>
      </c>
      <c r="J49" s="108" t="s">
        <v>520</v>
      </c>
      <c r="K49" s="108" t="s">
        <v>520</v>
      </c>
      <c r="L49" s="108" t="s">
        <v>520</v>
      </c>
      <c r="M49" s="109" t="s">
        <v>520</v>
      </c>
    </row>
    <row r="50" spans="2:13" ht="27.75" customHeight="1" x14ac:dyDescent="0.2">
      <c r="B50" s="1275" t="s">
        <v>41</v>
      </c>
      <c r="C50" s="1276"/>
      <c r="D50" s="112"/>
      <c r="E50" s="1281" t="s">
        <v>42</v>
      </c>
      <c r="F50" s="1281"/>
      <c r="G50" s="1281"/>
      <c r="H50" s="1282"/>
      <c r="I50" s="107">
        <v>8115</v>
      </c>
      <c r="J50" s="108">
        <v>8209</v>
      </c>
      <c r="K50" s="108">
        <v>8162</v>
      </c>
      <c r="L50" s="108">
        <v>7985</v>
      </c>
      <c r="M50" s="109">
        <v>8949</v>
      </c>
    </row>
    <row r="51" spans="2:13" ht="27.75" customHeight="1" x14ac:dyDescent="0.2">
      <c r="B51" s="1277"/>
      <c r="C51" s="1278"/>
      <c r="D51" s="106"/>
      <c r="E51" s="1281" t="s">
        <v>43</v>
      </c>
      <c r="F51" s="1281"/>
      <c r="G51" s="1281"/>
      <c r="H51" s="1282"/>
      <c r="I51" s="107">
        <v>565</v>
      </c>
      <c r="J51" s="108">
        <v>502</v>
      </c>
      <c r="K51" s="108">
        <v>430</v>
      </c>
      <c r="L51" s="108">
        <v>395</v>
      </c>
      <c r="M51" s="109">
        <v>363</v>
      </c>
    </row>
    <row r="52" spans="2:13" ht="27.75" customHeight="1" x14ac:dyDescent="0.2">
      <c r="B52" s="1279"/>
      <c r="C52" s="1280"/>
      <c r="D52" s="106"/>
      <c r="E52" s="1281" t="s">
        <v>44</v>
      </c>
      <c r="F52" s="1281"/>
      <c r="G52" s="1281"/>
      <c r="H52" s="1282"/>
      <c r="I52" s="107">
        <v>12242</v>
      </c>
      <c r="J52" s="108">
        <v>12226</v>
      </c>
      <c r="K52" s="108">
        <v>12307</v>
      </c>
      <c r="L52" s="108">
        <v>12399</v>
      </c>
      <c r="M52" s="109">
        <v>12532</v>
      </c>
    </row>
    <row r="53" spans="2:13" ht="27.75" customHeight="1" thickBot="1" x14ac:dyDescent="0.25">
      <c r="B53" s="1283" t="s">
        <v>45</v>
      </c>
      <c r="C53" s="1284"/>
      <c r="D53" s="113"/>
      <c r="E53" s="1285" t="s">
        <v>46</v>
      </c>
      <c r="F53" s="1285"/>
      <c r="G53" s="1285"/>
      <c r="H53" s="1286"/>
      <c r="I53" s="114">
        <v>2254</v>
      </c>
      <c r="J53" s="115">
        <v>1832</v>
      </c>
      <c r="K53" s="115">
        <v>1657</v>
      </c>
      <c r="L53" s="115">
        <v>1536</v>
      </c>
      <c r="M53" s="116">
        <v>357</v>
      </c>
    </row>
    <row r="54" spans="2:13" ht="27.75" customHeight="1" x14ac:dyDescent="0.2">
      <c r="B54" s="117" t="s">
        <v>47</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AHGWMdfGEK9XinSV/ey//yC3CQPC/eI2W8OTqkm6G9Z9X3KVxgcORzEL3YQo9Vo4YNJFCQ0xAbOUaApgHzm5Q==" saltValue="Cwm6M/8kI87SEPBEo3sf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48</v>
      </c>
    </row>
    <row r="54" spans="2:8" ht="29.25" customHeight="1" thickBot="1" x14ac:dyDescent="0.3">
      <c r="B54" s="122" t="s">
        <v>1</v>
      </c>
      <c r="C54" s="123"/>
      <c r="D54" s="123"/>
      <c r="E54" s="124" t="s">
        <v>2</v>
      </c>
      <c r="F54" s="125" t="s">
        <v>563</v>
      </c>
      <c r="G54" s="125" t="s">
        <v>564</v>
      </c>
      <c r="H54" s="126" t="s">
        <v>565</v>
      </c>
    </row>
    <row r="55" spans="2:8" ht="52.5" customHeight="1" x14ac:dyDescent="0.2">
      <c r="B55" s="127"/>
      <c r="C55" s="1302" t="s">
        <v>49</v>
      </c>
      <c r="D55" s="1302"/>
      <c r="E55" s="1303"/>
      <c r="F55" s="128">
        <v>2837</v>
      </c>
      <c r="G55" s="128">
        <v>2737</v>
      </c>
      <c r="H55" s="129">
        <v>2542</v>
      </c>
    </row>
    <row r="56" spans="2:8" ht="52.5" customHeight="1" x14ac:dyDescent="0.2">
      <c r="B56" s="130"/>
      <c r="C56" s="1304" t="s">
        <v>50</v>
      </c>
      <c r="D56" s="1304"/>
      <c r="E56" s="1305"/>
      <c r="F56" s="131">
        <v>7</v>
      </c>
      <c r="G56" s="131">
        <v>7</v>
      </c>
      <c r="H56" s="132">
        <v>7</v>
      </c>
    </row>
    <row r="57" spans="2:8" ht="53.25" customHeight="1" x14ac:dyDescent="0.2">
      <c r="B57" s="130"/>
      <c r="C57" s="1306" t="s">
        <v>51</v>
      </c>
      <c r="D57" s="1306"/>
      <c r="E57" s="1307"/>
      <c r="F57" s="133">
        <v>4738</v>
      </c>
      <c r="G57" s="133">
        <v>4625</v>
      </c>
      <c r="H57" s="134">
        <v>5708</v>
      </c>
    </row>
    <row r="58" spans="2:8" ht="45.75" customHeight="1" x14ac:dyDescent="0.2">
      <c r="B58" s="135"/>
      <c r="C58" s="1294" t="s">
        <v>600</v>
      </c>
      <c r="D58" s="1295"/>
      <c r="E58" s="1296"/>
      <c r="F58" s="136">
        <v>3500</v>
      </c>
      <c r="G58" s="136">
        <v>3245</v>
      </c>
      <c r="H58" s="137">
        <v>3514</v>
      </c>
    </row>
    <row r="59" spans="2:8" ht="45.75" customHeight="1" x14ac:dyDescent="0.2">
      <c r="B59" s="135"/>
      <c r="C59" s="1294" t="s">
        <v>601</v>
      </c>
      <c r="D59" s="1295"/>
      <c r="E59" s="1296"/>
      <c r="F59" s="136">
        <v>13</v>
      </c>
      <c r="G59" s="136">
        <v>217</v>
      </c>
      <c r="H59" s="137">
        <v>949</v>
      </c>
    </row>
    <row r="60" spans="2:8" ht="45.75" customHeight="1" x14ac:dyDescent="0.2">
      <c r="B60" s="135"/>
      <c r="C60" s="1294" t="s">
        <v>602</v>
      </c>
      <c r="D60" s="1295"/>
      <c r="E60" s="1296"/>
      <c r="F60" s="136">
        <v>808</v>
      </c>
      <c r="G60" s="136">
        <v>759</v>
      </c>
      <c r="H60" s="137">
        <v>902</v>
      </c>
    </row>
    <row r="61" spans="2:8" ht="45.75" customHeight="1" x14ac:dyDescent="0.2">
      <c r="B61" s="135"/>
      <c r="C61" s="1294" t="s">
        <v>603</v>
      </c>
      <c r="D61" s="1295"/>
      <c r="E61" s="1296"/>
      <c r="F61" s="136">
        <v>231</v>
      </c>
      <c r="G61" s="136">
        <v>231</v>
      </c>
      <c r="H61" s="137">
        <v>231</v>
      </c>
    </row>
    <row r="62" spans="2:8" ht="45.75" customHeight="1" thickBot="1" x14ac:dyDescent="0.25">
      <c r="B62" s="138"/>
      <c r="C62" s="1297" t="s">
        <v>604</v>
      </c>
      <c r="D62" s="1298"/>
      <c r="E62" s="1299"/>
      <c r="F62" s="139">
        <v>169</v>
      </c>
      <c r="G62" s="139">
        <v>153</v>
      </c>
      <c r="H62" s="140">
        <v>83</v>
      </c>
    </row>
    <row r="63" spans="2:8" ht="52.5" customHeight="1" thickBot="1" x14ac:dyDescent="0.25">
      <c r="B63" s="141"/>
      <c r="C63" s="1300" t="s">
        <v>52</v>
      </c>
      <c r="D63" s="1300"/>
      <c r="E63" s="1301"/>
      <c r="F63" s="142">
        <v>7582</v>
      </c>
      <c r="G63" s="142">
        <v>7369</v>
      </c>
      <c r="H63" s="143">
        <v>8258</v>
      </c>
    </row>
    <row r="64" spans="2:8" ht="15" customHeight="1" x14ac:dyDescent="0.2"/>
  </sheetData>
  <sheetProtection algorithmName="SHA-512" hashValue="xdJHETyc3IZeXZCGa/ikE4CWW/WUjF2ia+2qUiJgfBOL/uEvIP64WVbs0bJR/jIHFaXo8Ii4dw+QhkVUgKYcew==" saltValue="4BVi8KeKP4rzC4ux2QgE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34" zoomScale="90" zoomScaleNormal="90" zoomScaleSheetLayoutView="55" workbookViewId="0">
      <selection activeCell="AP39" sqref="AP39"/>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605</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605</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08" t="s">
        <v>608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ht="13.2" x14ac:dyDescent="0.2">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ht="13.2" x14ac:dyDescent="0.2">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ht="13.2" x14ac:dyDescent="0.2">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ht="13.2" x14ac:dyDescent="0.2">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609</v>
      </c>
    </row>
    <row r="50" spans="1:109" ht="13.2" x14ac:dyDescent="0.2">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561</v>
      </c>
      <c r="BQ50" s="1321"/>
      <c r="BR50" s="1321"/>
      <c r="BS50" s="1321"/>
      <c r="BT50" s="1321"/>
      <c r="BU50" s="1321"/>
      <c r="BV50" s="1321"/>
      <c r="BW50" s="1321"/>
      <c r="BX50" s="1321" t="s">
        <v>562</v>
      </c>
      <c r="BY50" s="1321"/>
      <c r="BZ50" s="1321"/>
      <c r="CA50" s="1321"/>
      <c r="CB50" s="1321"/>
      <c r="CC50" s="1321"/>
      <c r="CD50" s="1321"/>
      <c r="CE50" s="1321"/>
      <c r="CF50" s="1321" t="s">
        <v>563</v>
      </c>
      <c r="CG50" s="1321"/>
      <c r="CH50" s="1321"/>
      <c r="CI50" s="1321"/>
      <c r="CJ50" s="1321"/>
      <c r="CK50" s="1321"/>
      <c r="CL50" s="1321"/>
      <c r="CM50" s="1321"/>
      <c r="CN50" s="1321" t="s">
        <v>564</v>
      </c>
      <c r="CO50" s="1321"/>
      <c r="CP50" s="1321"/>
      <c r="CQ50" s="1321"/>
      <c r="CR50" s="1321"/>
      <c r="CS50" s="1321"/>
      <c r="CT50" s="1321"/>
      <c r="CU50" s="1321"/>
      <c r="CV50" s="1321" t="s">
        <v>565</v>
      </c>
      <c r="CW50" s="1321"/>
      <c r="CX50" s="1321"/>
      <c r="CY50" s="1321"/>
      <c r="CZ50" s="1321"/>
      <c r="DA50" s="1321"/>
      <c r="DB50" s="1321"/>
      <c r="DC50" s="1321"/>
    </row>
    <row r="51" spans="1:109" ht="13.5" customHeight="1" x14ac:dyDescent="0.2">
      <c r="B51" s="397"/>
      <c r="G51" s="1327"/>
      <c r="H51" s="1327"/>
      <c r="I51" s="1325"/>
      <c r="J51" s="1325"/>
      <c r="K51" s="1323"/>
      <c r="L51" s="1323"/>
      <c r="M51" s="1323"/>
      <c r="N51" s="1323"/>
      <c r="AM51" s="406"/>
      <c r="AN51" s="1324" t="s">
        <v>610</v>
      </c>
      <c r="AO51" s="1324"/>
      <c r="AP51" s="1324"/>
      <c r="AQ51" s="1324"/>
      <c r="AR51" s="1324"/>
      <c r="AS51" s="1324"/>
      <c r="AT51" s="1324"/>
      <c r="AU51" s="1324"/>
      <c r="AV51" s="1324"/>
      <c r="AW51" s="1324"/>
      <c r="AX51" s="1324"/>
      <c r="AY51" s="1324"/>
      <c r="AZ51" s="1324"/>
      <c r="BA51" s="1324"/>
      <c r="BB51" s="1324" t="s">
        <v>611</v>
      </c>
      <c r="BC51" s="1324"/>
      <c r="BD51" s="1324"/>
      <c r="BE51" s="1324"/>
      <c r="BF51" s="1324"/>
      <c r="BG51" s="1324"/>
      <c r="BH51" s="1324"/>
      <c r="BI51" s="1324"/>
      <c r="BJ51" s="1324"/>
      <c r="BK51" s="1324"/>
      <c r="BL51" s="1324"/>
      <c r="BM51" s="1324"/>
      <c r="BN51" s="1324"/>
      <c r="BO51" s="1324"/>
      <c r="BP51" s="1322">
        <v>28.8</v>
      </c>
      <c r="BQ51" s="1322"/>
      <c r="BR51" s="1322"/>
      <c r="BS51" s="1322"/>
      <c r="BT51" s="1322"/>
      <c r="BU51" s="1322"/>
      <c r="BV51" s="1322"/>
      <c r="BW51" s="1322"/>
      <c r="BX51" s="1322">
        <v>23.2</v>
      </c>
      <c r="BY51" s="1322"/>
      <c r="BZ51" s="1322"/>
      <c r="CA51" s="1322"/>
      <c r="CB51" s="1322"/>
      <c r="CC51" s="1322"/>
      <c r="CD51" s="1322"/>
      <c r="CE51" s="1322"/>
      <c r="CF51" s="1322">
        <v>20.9</v>
      </c>
      <c r="CG51" s="1322"/>
      <c r="CH51" s="1322"/>
      <c r="CI51" s="1322"/>
      <c r="CJ51" s="1322"/>
      <c r="CK51" s="1322"/>
      <c r="CL51" s="1322"/>
      <c r="CM51" s="1322"/>
      <c r="CN51" s="1322">
        <v>19.600000000000001</v>
      </c>
      <c r="CO51" s="1322"/>
      <c r="CP51" s="1322"/>
      <c r="CQ51" s="1322"/>
      <c r="CR51" s="1322"/>
      <c r="CS51" s="1322"/>
      <c r="CT51" s="1322"/>
      <c r="CU51" s="1322"/>
      <c r="CV51" s="1322">
        <v>4.2</v>
      </c>
      <c r="CW51" s="1322"/>
      <c r="CX51" s="1322"/>
      <c r="CY51" s="1322"/>
      <c r="CZ51" s="1322"/>
      <c r="DA51" s="1322"/>
      <c r="DB51" s="1322"/>
      <c r="DC51" s="1322"/>
    </row>
    <row r="52" spans="1:109" ht="13.2" x14ac:dyDescent="0.2">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ht="13.2" x14ac:dyDescent="0.2">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612</v>
      </c>
      <c r="BC53" s="1324"/>
      <c r="BD53" s="1324"/>
      <c r="BE53" s="1324"/>
      <c r="BF53" s="1324"/>
      <c r="BG53" s="1324"/>
      <c r="BH53" s="1324"/>
      <c r="BI53" s="1324"/>
      <c r="BJ53" s="1324"/>
      <c r="BK53" s="1324"/>
      <c r="BL53" s="1324"/>
      <c r="BM53" s="1324"/>
      <c r="BN53" s="1324"/>
      <c r="BO53" s="1324"/>
      <c r="BP53" s="1322">
        <v>63.6</v>
      </c>
      <c r="BQ53" s="1322"/>
      <c r="BR53" s="1322"/>
      <c r="BS53" s="1322"/>
      <c r="BT53" s="1322"/>
      <c r="BU53" s="1322"/>
      <c r="BV53" s="1322"/>
      <c r="BW53" s="1322"/>
      <c r="BX53" s="1322">
        <v>63</v>
      </c>
      <c r="BY53" s="1322"/>
      <c r="BZ53" s="1322"/>
      <c r="CA53" s="1322"/>
      <c r="CB53" s="1322"/>
      <c r="CC53" s="1322"/>
      <c r="CD53" s="1322"/>
      <c r="CE53" s="1322"/>
      <c r="CF53" s="1322">
        <v>63.1</v>
      </c>
      <c r="CG53" s="1322"/>
      <c r="CH53" s="1322"/>
      <c r="CI53" s="1322"/>
      <c r="CJ53" s="1322"/>
      <c r="CK53" s="1322"/>
      <c r="CL53" s="1322"/>
      <c r="CM53" s="1322"/>
      <c r="CN53" s="1322">
        <v>63.3</v>
      </c>
      <c r="CO53" s="1322"/>
      <c r="CP53" s="1322"/>
      <c r="CQ53" s="1322"/>
      <c r="CR53" s="1322"/>
      <c r="CS53" s="1322"/>
      <c r="CT53" s="1322"/>
      <c r="CU53" s="1322"/>
      <c r="CV53" s="1322">
        <v>66.599999999999994</v>
      </c>
      <c r="CW53" s="1322"/>
      <c r="CX53" s="1322"/>
      <c r="CY53" s="1322"/>
      <c r="CZ53" s="1322"/>
      <c r="DA53" s="1322"/>
      <c r="DB53" s="1322"/>
      <c r="DC53" s="1322"/>
    </row>
    <row r="54" spans="1:109" ht="13.2" x14ac:dyDescent="0.2">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ht="13.2" x14ac:dyDescent="0.2">
      <c r="A55" s="405"/>
      <c r="B55" s="397"/>
      <c r="G55" s="1317"/>
      <c r="H55" s="1317"/>
      <c r="I55" s="1317"/>
      <c r="J55" s="1317"/>
      <c r="K55" s="1323"/>
      <c r="L55" s="1323"/>
      <c r="M55" s="1323"/>
      <c r="N55" s="1323"/>
      <c r="AN55" s="1321" t="s">
        <v>613</v>
      </c>
      <c r="AO55" s="1321"/>
      <c r="AP55" s="1321"/>
      <c r="AQ55" s="1321"/>
      <c r="AR55" s="1321"/>
      <c r="AS55" s="1321"/>
      <c r="AT55" s="1321"/>
      <c r="AU55" s="1321"/>
      <c r="AV55" s="1321"/>
      <c r="AW55" s="1321"/>
      <c r="AX55" s="1321"/>
      <c r="AY55" s="1321"/>
      <c r="AZ55" s="1321"/>
      <c r="BA55" s="1321"/>
      <c r="BB55" s="1324" t="s">
        <v>611</v>
      </c>
      <c r="BC55" s="1324"/>
      <c r="BD55" s="1324"/>
      <c r="BE55" s="1324"/>
      <c r="BF55" s="1324"/>
      <c r="BG55" s="1324"/>
      <c r="BH55" s="1324"/>
      <c r="BI55" s="1324"/>
      <c r="BJ55" s="1324"/>
      <c r="BK55" s="1324"/>
      <c r="BL55" s="1324"/>
      <c r="BM55" s="1324"/>
      <c r="BN55" s="1324"/>
      <c r="BO55" s="1324"/>
      <c r="BP55" s="1322">
        <v>52.3</v>
      </c>
      <c r="BQ55" s="1322"/>
      <c r="BR55" s="1322"/>
      <c r="BS55" s="1322"/>
      <c r="BT55" s="1322"/>
      <c r="BU55" s="1322"/>
      <c r="BV55" s="1322"/>
      <c r="BW55" s="1322"/>
      <c r="BX55" s="1322">
        <v>55.4</v>
      </c>
      <c r="BY55" s="1322"/>
      <c r="BZ55" s="1322"/>
      <c r="CA55" s="1322"/>
      <c r="CB55" s="1322"/>
      <c r="CC55" s="1322"/>
      <c r="CD55" s="1322"/>
      <c r="CE55" s="1322"/>
      <c r="CF55" s="1322">
        <v>52.7</v>
      </c>
      <c r="CG55" s="1322"/>
      <c r="CH55" s="1322"/>
      <c r="CI55" s="1322"/>
      <c r="CJ55" s="1322"/>
      <c r="CK55" s="1322"/>
      <c r="CL55" s="1322"/>
      <c r="CM55" s="1322"/>
      <c r="CN55" s="1322">
        <v>49.7</v>
      </c>
      <c r="CO55" s="1322"/>
      <c r="CP55" s="1322"/>
      <c r="CQ55" s="1322"/>
      <c r="CR55" s="1322"/>
      <c r="CS55" s="1322"/>
      <c r="CT55" s="1322"/>
      <c r="CU55" s="1322"/>
      <c r="CV55" s="1322">
        <v>37.299999999999997</v>
      </c>
      <c r="CW55" s="1322"/>
      <c r="CX55" s="1322"/>
      <c r="CY55" s="1322"/>
      <c r="CZ55" s="1322"/>
      <c r="DA55" s="1322"/>
      <c r="DB55" s="1322"/>
      <c r="DC55" s="1322"/>
    </row>
    <row r="56" spans="1:109" ht="13.2" x14ac:dyDescent="0.2">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ht="13.2" x14ac:dyDescent="0.2">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612</v>
      </c>
      <c r="BC57" s="1324"/>
      <c r="BD57" s="1324"/>
      <c r="BE57" s="1324"/>
      <c r="BF57" s="1324"/>
      <c r="BG57" s="1324"/>
      <c r="BH57" s="1324"/>
      <c r="BI57" s="1324"/>
      <c r="BJ57" s="1324"/>
      <c r="BK57" s="1324"/>
      <c r="BL57" s="1324"/>
      <c r="BM57" s="1324"/>
      <c r="BN57" s="1324"/>
      <c r="BO57" s="1324"/>
      <c r="BP57" s="1322">
        <v>57.1</v>
      </c>
      <c r="BQ57" s="1322"/>
      <c r="BR57" s="1322"/>
      <c r="BS57" s="1322"/>
      <c r="BT57" s="1322"/>
      <c r="BU57" s="1322"/>
      <c r="BV57" s="1322"/>
      <c r="BW57" s="1322"/>
      <c r="BX57" s="1322">
        <v>58.7</v>
      </c>
      <c r="BY57" s="1322"/>
      <c r="BZ57" s="1322"/>
      <c r="CA57" s="1322"/>
      <c r="CB57" s="1322"/>
      <c r="CC57" s="1322"/>
      <c r="CD57" s="1322"/>
      <c r="CE57" s="1322"/>
      <c r="CF57" s="1322">
        <v>59.9</v>
      </c>
      <c r="CG57" s="1322"/>
      <c r="CH57" s="1322"/>
      <c r="CI57" s="1322"/>
      <c r="CJ57" s="1322"/>
      <c r="CK57" s="1322"/>
      <c r="CL57" s="1322"/>
      <c r="CM57" s="1322"/>
      <c r="CN57" s="1322">
        <v>60.1</v>
      </c>
      <c r="CO57" s="1322"/>
      <c r="CP57" s="1322"/>
      <c r="CQ57" s="1322"/>
      <c r="CR57" s="1322"/>
      <c r="CS57" s="1322"/>
      <c r="CT57" s="1322"/>
      <c r="CU57" s="1322"/>
      <c r="CV57" s="1322">
        <v>61.8</v>
      </c>
      <c r="CW57" s="1322"/>
      <c r="CX57" s="1322"/>
      <c r="CY57" s="1322"/>
      <c r="CZ57" s="1322"/>
      <c r="DA57" s="1322"/>
      <c r="DB57" s="1322"/>
      <c r="DC57" s="1322"/>
      <c r="DD57" s="410"/>
      <c r="DE57" s="409"/>
    </row>
    <row r="58" spans="1:109" s="405" customFormat="1" ht="13.2" x14ac:dyDescent="0.2">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614</v>
      </c>
    </row>
    <row r="64" spans="1:109" ht="13.2" x14ac:dyDescent="0.2">
      <c r="B64" s="397"/>
      <c r="G64" s="404"/>
      <c r="I64" s="417"/>
      <c r="J64" s="417"/>
      <c r="K64" s="417"/>
      <c r="L64" s="417"/>
      <c r="M64" s="417"/>
      <c r="N64" s="418"/>
      <c r="AM64" s="404"/>
      <c r="AN64" s="404" t="s">
        <v>607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08" t="s">
        <v>615</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ht="13.2" x14ac:dyDescent="0.2">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ht="13.2" x14ac:dyDescent="0.2">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ht="13.2" x14ac:dyDescent="0.2">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ht="13.2" x14ac:dyDescent="0.2">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609</v>
      </c>
    </row>
    <row r="72" spans="2:107" ht="13.2" x14ac:dyDescent="0.2">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561</v>
      </c>
      <c r="BQ72" s="1321"/>
      <c r="BR72" s="1321"/>
      <c r="BS72" s="1321"/>
      <c r="BT72" s="1321"/>
      <c r="BU72" s="1321"/>
      <c r="BV72" s="1321"/>
      <c r="BW72" s="1321"/>
      <c r="BX72" s="1321" t="s">
        <v>562</v>
      </c>
      <c r="BY72" s="1321"/>
      <c r="BZ72" s="1321"/>
      <c r="CA72" s="1321"/>
      <c r="CB72" s="1321"/>
      <c r="CC72" s="1321"/>
      <c r="CD72" s="1321"/>
      <c r="CE72" s="1321"/>
      <c r="CF72" s="1321" t="s">
        <v>563</v>
      </c>
      <c r="CG72" s="1321"/>
      <c r="CH72" s="1321"/>
      <c r="CI72" s="1321"/>
      <c r="CJ72" s="1321"/>
      <c r="CK72" s="1321"/>
      <c r="CL72" s="1321"/>
      <c r="CM72" s="1321"/>
      <c r="CN72" s="1321" t="s">
        <v>564</v>
      </c>
      <c r="CO72" s="1321"/>
      <c r="CP72" s="1321"/>
      <c r="CQ72" s="1321"/>
      <c r="CR72" s="1321"/>
      <c r="CS72" s="1321"/>
      <c r="CT72" s="1321"/>
      <c r="CU72" s="1321"/>
      <c r="CV72" s="1321" t="s">
        <v>565</v>
      </c>
      <c r="CW72" s="1321"/>
      <c r="CX72" s="1321"/>
      <c r="CY72" s="1321"/>
      <c r="CZ72" s="1321"/>
      <c r="DA72" s="1321"/>
      <c r="DB72" s="1321"/>
      <c r="DC72" s="1321"/>
    </row>
    <row r="73" spans="2:107" ht="13.2" x14ac:dyDescent="0.2">
      <c r="B73" s="397"/>
      <c r="G73" s="1327"/>
      <c r="H73" s="1327"/>
      <c r="I73" s="1327"/>
      <c r="J73" s="1327"/>
      <c r="K73" s="1328"/>
      <c r="L73" s="1328"/>
      <c r="M73" s="1328"/>
      <c r="N73" s="1328"/>
      <c r="AM73" s="406"/>
      <c r="AN73" s="1324" t="s">
        <v>610</v>
      </c>
      <c r="AO73" s="1324"/>
      <c r="AP73" s="1324"/>
      <c r="AQ73" s="1324"/>
      <c r="AR73" s="1324"/>
      <c r="AS73" s="1324"/>
      <c r="AT73" s="1324"/>
      <c r="AU73" s="1324"/>
      <c r="AV73" s="1324"/>
      <c r="AW73" s="1324"/>
      <c r="AX73" s="1324"/>
      <c r="AY73" s="1324"/>
      <c r="AZ73" s="1324"/>
      <c r="BA73" s="1324"/>
      <c r="BB73" s="1324" t="s">
        <v>611</v>
      </c>
      <c r="BC73" s="1324"/>
      <c r="BD73" s="1324"/>
      <c r="BE73" s="1324"/>
      <c r="BF73" s="1324"/>
      <c r="BG73" s="1324"/>
      <c r="BH73" s="1324"/>
      <c r="BI73" s="1324"/>
      <c r="BJ73" s="1324"/>
      <c r="BK73" s="1324"/>
      <c r="BL73" s="1324"/>
      <c r="BM73" s="1324"/>
      <c r="BN73" s="1324"/>
      <c r="BO73" s="1324"/>
      <c r="BP73" s="1322">
        <v>28.8</v>
      </c>
      <c r="BQ73" s="1322"/>
      <c r="BR73" s="1322"/>
      <c r="BS73" s="1322"/>
      <c r="BT73" s="1322"/>
      <c r="BU73" s="1322"/>
      <c r="BV73" s="1322"/>
      <c r="BW73" s="1322"/>
      <c r="BX73" s="1322">
        <v>23.2</v>
      </c>
      <c r="BY73" s="1322"/>
      <c r="BZ73" s="1322"/>
      <c r="CA73" s="1322"/>
      <c r="CB73" s="1322"/>
      <c r="CC73" s="1322"/>
      <c r="CD73" s="1322"/>
      <c r="CE73" s="1322"/>
      <c r="CF73" s="1322">
        <v>20.9</v>
      </c>
      <c r="CG73" s="1322"/>
      <c r="CH73" s="1322"/>
      <c r="CI73" s="1322"/>
      <c r="CJ73" s="1322"/>
      <c r="CK73" s="1322"/>
      <c r="CL73" s="1322"/>
      <c r="CM73" s="1322"/>
      <c r="CN73" s="1322">
        <v>19.600000000000001</v>
      </c>
      <c r="CO73" s="1322"/>
      <c r="CP73" s="1322"/>
      <c r="CQ73" s="1322"/>
      <c r="CR73" s="1322"/>
      <c r="CS73" s="1322"/>
      <c r="CT73" s="1322"/>
      <c r="CU73" s="1322"/>
      <c r="CV73" s="1322">
        <v>4.2</v>
      </c>
      <c r="CW73" s="1322"/>
      <c r="CX73" s="1322"/>
      <c r="CY73" s="1322"/>
      <c r="CZ73" s="1322"/>
      <c r="DA73" s="1322"/>
      <c r="DB73" s="1322"/>
      <c r="DC73" s="1322"/>
    </row>
    <row r="74" spans="2:107" ht="13.2" x14ac:dyDescent="0.2">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ht="13.2" x14ac:dyDescent="0.2">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616</v>
      </c>
      <c r="BC75" s="1324"/>
      <c r="BD75" s="1324"/>
      <c r="BE75" s="1324"/>
      <c r="BF75" s="1324"/>
      <c r="BG75" s="1324"/>
      <c r="BH75" s="1324"/>
      <c r="BI75" s="1324"/>
      <c r="BJ75" s="1324"/>
      <c r="BK75" s="1324"/>
      <c r="BL75" s="1324"/>
      <c r="BM75" s="1324"/>
      <c r="BN75" s="1324"/>
      <c r="BO75" s="1324"/>
      <c r="BP75" s="1322">
        <v>13.5</v>
      </c>
      <c r="BQ75" s="1322"/>
      <c r="BR75" s="1322"/>
      <c r="BS75" s="1322"/>
      <c r="BT75" s="1322"/>
      <c r="BU75" s="1322"/>
      <c r="BV75" s="1322"/>
      <c r="BW75" s="1322"/>
      <c r="BX75" s="1322">
        <v>13</v>
      </c>
      <c r="BY75" s="1322"/>
      <c r="BZ75" s="1322"/>
      <c r="CA75" s="1322"/>
      <c r="CB75" s="1322"/>
      <c r="CC75" s="1322"/>
      <c r="CD75" s="1322"/>
      <c r="CE75" s="1322"/>
      <c r="CF75" s="1322">
        <v>12.2</v>
      </c>
      <c r="CG75" s="1322"/>
      <c r="CH75" s="1322"/>
      <c r="CI75" s="1322"/>
      <c r="CJ75" s="1322"/>
      <c r="CK75" s="1322"/>
      <c r="CL75" s="1322"/>
      <c r="CM75" s="1322"/>
      <c r="CN75" s="1322">
        <v>11.4</v>
      </c>
      <c r="CO75" s="1322"/>
      <c r="CP75" s="1322"/>
      <c r="CQ75" s="1322"/>
      <c r="CR75" s="1322"/>
      <c r="CS75" s="1322"/>
      <c r="CT75" s="1322"/>
      <c r="CU75" s="1322"/>
      <c r="CV75" s="1322">
        <v>10.9</v>
      </c>
      <c r="CW75" s="1322"/>
      <c r="CX75" s="1322"/>
      <c r="CY75" s="1322"/>
      <c r="CZ75" s="1322"/>
      <c r="DA75" s="1322"/>
      <c r="DB75" s="1322"/>
      <c r="DC75" s="1322"/>
    </row>
    <row r="76" spans="2:107" ht="13.2" x14ac:dyDescent="0.2">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ht="13.2" x14ac:dyDescent="0.2">
      <c r="B77" s="397"/>
      <c r="G77" s="1317"/>
      <c r="H77" s="1317"/>
      <c r="I77" s="1317"/>
      <c r="J77" s="1317"/>
      <c r="K77" s="1328"/>
      <c r="L77" s="1328"/>
      <c r="M77" s="1328"/>
      <c r="N77" s="1328"/>
      <c r="AN77" s="1321" t="s">
        <v>613</v>
      </c>
      <c r="AO77" s="1321"/>
      <c r="AP77" s="1321"/>
      <c r="AQ77" s="1321"/>
      <c r="AR77" s="1321"/>
      <c r="AS77" s="1321"/>
      <c r="AT77" s="1321"/>
      <c r="AU77" s="1321"/>
      <c r="AV77" s="1321"/>
      <c r="AW77" s="1321"/>
      <c r="AX77" s="1321"/>
      <c r="AY77" s="1321"/>
      <c r="AZ77" s="1321"/>
      <c r="BA77" s="1321"/>
      <c r="BB77" s="1324" t="s">
        <v>611</v>
      </c>
      <c r="BC77" s="1324"/>
      <c r="BD77" s="1324"/>
      <c r="BE77" s="1324"/>
      <c r="BF77" s="1324"/>
      <c r="BG77" s="1324"/>
      <c r="BH77" s="1324"/>
      <c r="BI77" s="1324"/>
      <c r="BJ77" s="1324"/>
      <c r="BK77" s="1324"/>
      <c r="BL77" s="1324"/>
      <c r="BM77" s="1324"/>
      <c r="BN77" s="1324"/>
      <c r="BO77" s="1324"/>
      <c r="BP77" s="1322">
        <v>52.3</v>
      </c>
      <c r="BQ77" s="1322"/>
      <c r="BR77" s="1322"/>
      <c r="BS77" s="1322"/>
      <c r="BT77" s="1322"/>
      <c r="BU77" s="1322"/>
      <c r="BV77" s="1322"/>
      <c r="BW77" s="1322"/>
      <c r="BX77" s="1322">
        <v>55.4</v>
      </c>
      <c r="BY77" s="1322"/>
      <c r="BZ77" s="1322"/>
      <c r="CA77" s="1322"/>
      <c r="CB77" s="1322"/>
      <c r="CC77" s="1322"/>
      <c r="CD77" s="1322"/>
      <c r="CE77" s="1322"/>
      <c r="CF77" s="1322">
        <v>52.7</v>
      </c>
      <c r="CG77" s="1322"/>
      <c r="CH77" s="1322"/>
      <c r="CI77" s="1322"/>
      <c r="CJ77" s="1322"/>
      <c r="CK77" s="1322"/>
      <c r="CL77" s="1322"/>
      <c r="CM77" s="1322"/>
      <c r="CN77" s="1322">
        <v>49.7</v>
      </c>
      <c r="CO77" s="1322"/>
      <c r="CP77" s="1322"/>
      <c r="CQ77" s="1322"/>
      <c r="CR77" s="1322"/>
      <c r="CS77" s="1322"/>
      <c r="CT77" s="1322"/>
      <c r="CU77" s="1322"/>
      <c r="CV77" s="1322">
        <v>37.299999999999997</v>
      </c>
      <c r="CW77" s="1322"/>
      <c r="CX77" s="1322"/>
      <c r="CY77" s="1322"/>
      <c r="CZ77" s="1322"/>
      <c r="DA77" s="1322"/>
      <c r="DB77" s="1322"/>
      <c r="DC77" s="1322"/>
    </row>
    <row r="78" spans="2:107" ht="13.2" x14ac:dyDescent="0.2">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ht="13.2" x14ac:dyDescent="0.2">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616</v>
      </c>
      <c r="BC79" s="1324"/>
      <c r="BD79" s="1324"/>
      <c r="BE79" s="1324"/>
      <c r="BF79" s="1324"/>
      <c r="BG79" s="1324"/>
      <c r="BH79" s="1324"/>
      <c r="BI79" s="1324"/>
      <c r="BJ79" s="1324"/>
      <c r="BK79" s="1324"/>
      <c r="BL79" s="1324"/>
      <c r="BM79" s="1324"/>
      <c r="BN79" s="1324"/>
      <c r="BO79" s="1324"/>
      <c r="BP79" s="1322">
        <v>10</v>
      </c>
      <c r="BQ79" s="1322"/>
      <c r="BR79" s="1322"/>
      <c r="BS79" s="1322"/>
      <c r="BT79" s="1322"/>
      <c r="BU79" s="1322"/>
      <c r="BV79" s="1322"/>
      <c r="BW79" s="1322"/>
      <c r="BX79" s="1322">
        <v>9.6999999999999993</v>
      </c>
      <c r="BY79" s="1322"/>
      <c r="BZ79" s="1322"/>
      <c r="CA79" s="1322"/>
      <c r="CB79" s="1322"/>
      <c r="CC79" s="1322"/>
      <c r="CD79" s="1322"/>
      <c r="CE79" s="1322"/>
      <c r="CF79" s="1322">
        <v>9.5</v>
      </c>
      <c r="CG79" s="1322"/>
      <c r="CH79" s="1322"/>
      <c r="CI79" s="1322"/>
      <c r="CJ79" s="1322"/>
      <c r="CK79" s="1322"/>
      <c r="CL79" s="1322"/>
      <c r="CM79" s="1322"/>
      <c r="CN79" s="1322">
        <v>9.1999999999999993</v>
      </c>
      <c r="CO79" s="1322"/>
      <c r="CP79" s="1322"/>
      <c r="CQ79" s="1322"/>
      <c r="CR79" s="1322"/>
      <c r="CS79" s="1322"/>
      <c r="CT79" s="1322"/>
      <c r="CU79" s="1322"/>
      <c r="CV79" s="1322">
        <v>8.6</v>
      </c>
      <c r="CW79" s="1322"/>
      <c r="CX79" s="1322"/>
      <c r="CY79" s="1322"/>
      <c r="CZ79" s="1322"/>
      <c r="DA79" s="1322"/>
      <c r="DB79" s="1322"/>
      <c r="DC79" s="1322"/>
    </row>
    <row r="80" spans="2:107" ht="13.2" x14ac:dyDescent="0.2">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FDf1lDhAx4mkPWLlcfYQSM6MKd112NAAUW6V+pRyNU7rSrc+riLGYhg60S6pD8mN5BCJgEA/XCcn7mTUrp32DQ==" saltValue="S/IqGxTgdhCCt7UIXRxmV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Normal="100" zoomScaleSheetLayoutView="70" workbookViewId="0">
      <selection activeCell="AP39" sqref="AP3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mVNhWOdfBJOmzCE4a7Kz72CMAi/7e9ihmPJ5Y4gyuO4/ppVdOaDlH8+K+uIGDhLjQK6XT0cAXLDPei3KD6kJRg==" saltValue="ieQYMEDsXBPCqFtzKVzk4Q=="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election activeCell="AP39" sqref="AP3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508</v>
      </c>
    </row>
  </sheetData>
  <sheetProtection algorithmName="SHA-512" hashValue="E5y4U2EX8mCqu6LYoDTZfVm1jrvleFu6/ZUroflbS56s9sMQ/x5BDf+geqwUFNuOsG/4gU79qQLVvq0F6mkOkw==" saltValue="3zgnHeM1FNzULew/EyQnfA==" spinCount="100000" sheet="1" objects="1" scenarios="1"/>
  <dataConsolidate/>
  <phoneticPr fontId="2"/>
  <printOptions horizontalCentered="1" verticalCentered="1"/>
  <pageMargins left="0" right="0" top="0.19685039370078741" bottom="0.31496062992125984"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53</v>
      </c>
      <c r="E2" s="155"/>
      <c r="F2" s="156" t="s">
        <v>558</v>
      </c>
      <c r="G2" s="157"/>
      <c r="H2" s="158"/>
    </row>
    <row r="3" spans="1:8" x14ac:dyDescent="0.2">
      <c r="A3" s="154" t="s">
        <v>551</v>
      </c>
      <c r="B3" s="159"/>
      <c r="C3" s="160"/>
      <c r="D3" s="161">
        <v>65624</v>
      </c>
      <c r="E3" s="162"/>
      <c r="F3" s="163">
        <v>65876</v>
      </c>
      <c r="G3" s="164"/>
      <c r="H3" s="165"/>
    </row>
    <row r="4" spans="1:8" x14ac:dyDescent="0.2">
      <c r="A4" s="166"/>
      <c r="B4" s="167"/>
      <c r="C4" s="168"/>
      <c r="D4" s="169">
        <v>37963</v>
      </c>
      <c r="E4" s="170"/>
      <c r="F4" s="171">
        <v>36484</v>
      </c>
      <c r="G4" s="172"/>
      <c r="H4" s="173"/>
    </row>
    <row r="5" spans="1:8" x14ac:dyDescent="0.2">
      <c r="A5" s="154" t="s">
        <v>553</v>
      </c>
      <c r="B5" s="159"/>
      <c r="C5" s="160"/>
      <c r="D5" s="161">
        <v>70262</v>
      </c>
      <c r="E5" s="162"/>
      <c r="F5" s="163">
        <v>68468</v>
      </c>
      <c r="G5" s="164"/>
      <c r="H5" s="165"/>
    </row>
    <row r="6" spans="1:8" x14ac:dyDescent="0.2">
      <c r="A6" s="166"/>
      <c r="B6" s="167"/>
      <c r="C6" s="168"/>
      <c r="D6" s="169">
        <v>57239</v>
      </c>
      <c r="E6" s="170"/>
      <c r="F6" s="171">
        <v>34140</v>
      </c>
      <c r="G6" s="172"/>
      <c r="H6" s="173"/>
    </row>
    <row r="7" spans="1:8" x14ac:dyDescent="0.2">
      <c r="A7" s="154" t="s">
        <v>554</v>
      </c>
      <c r="B7" s="159"/>
      <c r="C7" s="160"/>
      <c r="D7" s="161">
        <v>59945</v>
      </c>
      <c r="E7" s="162"/>
      <c r="F7" s="163">
        <v>69729</v>
      </c>
      <c r="G7" s="164"/>
      <c r="H7" s="165"/>
    </row>
    <row r="8" spans="1:8" x14ac:dyDescent="0.2">
      <c r="A8" s="166"/>
      <c r="B8" s="167"/>
      <c r="C8" s="168"/>
      <c r="D8" s="169">
        <v>47008</v>
      </c>
      <c r="E8" s="170"/>
      <c r="F8" s="171">
        <v>38908</v>
      </c>
      <c r="G8" s="172"/>
      <c r="H8" s="173"/>
    </row>
    <row r="9" spans="1:8" x14ac:dyDescent="0.2">
      <c r="A9" s="154" t="s">
        <v>555</v>
      </c>
      <c r="B9" s="159"/>
      <c r="C9" s="160"/>
      <c r="D9" s="161">
        <v>58328</v>
      </c>
      <c r="E9" s="162"/>
      <c r="F9" s="163">
        <v>74581</v>
      </c>
      <c r="G9" s="164"/>
      <c r="H9" s="165"/>
    </row>
    <row r="10" spans="1:8" x14ac:dyDescent="0.2">
      <c r="A10" s="166"/>
      <c r="B10" s="167"/>
      <c r="C10" s="168"/>
      <c r="D10" s="169">
        <v>42417</v>
      </c>
      <c r="E10" s="170"/>
      <c r="F10" s="171">
        <v>41563</v>
      </c>
      <c r="G10" s="172"/>
      <c r="H10" s="173"/>
    </row>
    <row r="11" spans="1:8" x14ac:dyDescent="0.2">
      <c r="A11" s="154" t="s">
        <v>556</v>
      </c>
      <c r="B11" s="159"/>
      <c r="C11" s="160"/>
      <c r="D11" s="161">
        <v>58812</v>
      </c>
      <c r="E11" s="162"/>
      <c r="F11" s="163">
        <v>76347</v>
      </c>
      <c r="G11" s="164"/>
      <c r="H11" s="165"/>
    </row>
    <row r="12" spans="1:8" x14ac:dyDescent="0.2">
      <c r="A12" s="166"/>
      <c r="B12" s="167"/>
      <c r="C12" s="174"/>
      <c r="D12" s="169">
        <v>30234</v>
      </c>
      <c r="E12" s="170"/>
      <c r="F12" s="171">
        <v>41762</v>
      </c>
      <c r="G12" s="172"/>
      <c r="H12" s="173"/>
    </row>
    <row r="13" spans="1:8" x14ac:dyDescent="0.2">
      <c r="A13" s="154"/>
      <c r="B13" s="159"/>
      <c r="C13" s="175"/>
      <c r="D13" s="176">
        <v>62594</v>
      </c>
      <c r="E13" s="177"/>
      <c r="F13" s="178">
        <v>71000</v>
      </c>
      <c r="G13" s="179"/>
      <c r="H13" s="165"/>
    </row>
    <row r="14" spans="1:8" x14ac:dyDescent="0.2">
      <c r="A14" s="166"/>
      <c r="B14" s="167"/>
      <c r="C14" s="168"/>
      <c r="D14" s="169">
        <v>42972</v>
      </c>
      <c r="E14" s="170"/>
      <c r="F14" s="171">
        <v>38571</v>
      </c>
      <c r="G14" s="172"/>
      <c r="H14" s="173"/>
    </row>
    <row r="17" spans="1:11" x14ac:dyDescent="0.2">
      <c r="A17" s="150" t="s">
        <v>54</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55</v>
      </c>
      <c r="B19" s="180">
        <f>ROUND(VALUE(SUBSTITUTE(実質収支比率等に係る経年分析!F$48,"▲","-")),2)</f>
        <v>7.27</v>
      </c>
      <c r="C19" s="180">
        <f>ROUND(VALUE(SUBSTITUTE(実質収支比率等に係る経年分析!G$48,"▲","-")),2)</f>
        <v>2.1800000000000002</v>
      </c>
      <c r="D19" s="180">
        <f>ROUND(VALUE(SUBSTITUTE(実質収支比率等に係る経年分析!H$48,"▲","-")),2)</f>
        <v>6.59</v>
      </c>
      <c r="E19" s="180">
        <f>ROUND(VALUE(SUBSTITUTE(実質収支比率等に係る経年分析!I$48,"▲","-")),2)</f>
        <v>3.86</v>
      </c>
      <c r="F19" s="180">
        <f>ROUND(VALUE(SUBSTITUTE(実質収支比率等に係る経年分析!J$48,"▲","-")),2)</f>
        <v>6.72</v>
      </c>
    </row>
    <row r="20" spans="1:11" x14ac:dyDescent="0.2">
      <c r="A20" s="180" t="s">
        <v>56</v>
      </c>
      <c r="B20" s="180">
        <f>ROUND(VALUE(SUBSTITUTE(実質収支比率等に係る経年分析!F$47,"▲","-")),2)</f>
        <v>29.06</v>
      </c>
      <c r="C20" s="180">
        <f>ROUND(VALUE(SUBSTITUTE(実質収支比率等に係る経年分析!G$47,"▲","-")),2)</f>
        <v>32.36</v>
      </c>
      <c r="D20" s="180">
        <f>ROUND(VALUE(SUBSTITUTE(実質収支比率等に係る経年分析!H$47,"▲","-")),2)</f>
        <v>32.26</v>
      </c>
      <c r="E20" s="180">
        <f>ROUND(VALUE(SUBSTITUTE(実質収支比率等に係る経年分析!I$47,"▲","-")),2)</f>
        <v>31.38</v>
      </c>
      <c r="F20" s="180">
        <f>ROUND(VALUE(SUBSTITUTE(実質収支比率等に係る経年分析!J$47,"▲","-")),2)</f>
        <v>27.17</v>
      </c>
    </row>
    <row r="21" spans="1:11" x14ac:dyDescent="0.2">
      <c r="A21" s="180" t="s">
        <v>57</v>
      </c>
      <c r="B21" s="180">
        <f>IF(ISNUMBER(VALUE(SUBSTITUTE(実質収支比率等に係る経年分析!F$49,"▲","-"))),ROUND(VALUE(SUBSTITUTE(実質収支比率等に係る経年分析!F$49,"▲","-")),2),NA())</f>
        <v>-0.32</v>
      </c>
      <c r="C21" s="180">
        <f>IF(ISNUMBER(VALUE(SUBSTITUTE(実質収支比率等に係る経年分析!G$49,"▲","-"))),ROUND(VALUE(SUBSTITUTE(実質収支比率等に係る経年分析!G$49,"▲","-")),2),NA())</f>
        <v>-4.91</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-7.27</v>
      </c>
      <c r="F21" s="180">
        <f>IF(ISNUMBER(VALUE(SUBSTITUTE(実質収支比率等に係る経年分析!J$49,"▲","-"))),ROUND(VALUE(SUBSTITUTE(実質収支比率等に係る経年分析!J$49,"▲","-")),2),NA())</f>
        <v>-0.77</v>
      </c>
    </row>
    <row r="24" spans="1:11" x14ac:dyDescent="0.2">
      <c r="A24" s="150" t="s">
        <v>58</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59</v>
      </c>
      <c r="C26" s="181" t="s">
        <v>60</v>
      </c>
      <c r="D26" s="181" t="s">
        <v>59</v>
      </c>
      <c r="E26" s="181" t="s">
        <v>60</v>
      </c>
      <c r="F26" s="181" t="s">
        <v>59</v>
      </c>
      <c r="G26" s="181" t="s">
        <v>60</v>
      </c>
      <c r="H26" s="181" t="s">
        <v>59</v>
      </c>
      <c r="I26" s="181" t="s">
        <v>60</v>
      </c>
      <c r="J26" s="181" t="s">
        <v>59</v>
      </c>
      <c r="K26" s="181" t="s">
        <v>60</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0.84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2">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2">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0.62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0.92</v>
      </c>
    </row>
    <row r="32" spans="1:11" x14ac:dyDescent="0.2">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1.18</v>
      </c>
    </row>
    <row r="33" spans="1:16" x14ac:dyDescent="0.2">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x14ac:dyDescent="0.2">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3.47</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4.8099999999999996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4.46</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2.1800000000000002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6.72</v>
      </c>
    </row>
    <row r="39" spans="1:16" x14ac:dyDescent="0.2">
      <c r="A39" s="150" t="s">
        <v>61</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2">
      <c r="A42" s="182" t="s">
        <v>64</v>
      </c>
      <c r="B42" s="182"/>
      <c r="C42" s="182"/>
      <c r="D42" s="182">
        <f>'実質公債費比率（分子）の構造'!K$52</f>
        <v>959</v>
      </c>
      <c r="E42" s="182"/>
      <c r="F42" s="182"/>
      <c r="G42" s="182">
        <f>'実質公債費比率（分子）の構造'!L$52</f>
        <v>993</v>
      </c>
      <c r="H42" s="182"/>
      <c r="I42" s="182"/>
      <c r="J42" s="182">
        <f>'実質公債費比率（分子）の構造'!M$52</f>
        <v>1001</v>
      </c>
      <c r="K42" s="182"/>
      <c r="L42" s="182"/>
      <c r="M42" s="182">
        <f>'実質公債費比率（分子）の構造'!N$52</f>
        <v>969</v>
      </c>
      <c r="N42" s="182"/>
      <c r="O42" s="182"/>
      <c r="P42" s="182">
        <f>'実質公債費比率（分子）の構造'!O$52</f>
        <v>986</v>
      </c>
    </row>
    <row r="43" spans="1:16" x14ac:dyDescent="0.2">
      <c r="A43" s="182" t="s">
        <v>65</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66</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67</v>
      </c>
      <c r="B45" s="182">
        <f>'実質公債費比率（分子）の構造'!K$49</f>
        <v>181</v>
      </c>
      <c r="C45" s="182"/>
      <c r="D45" s="182"/>
      <c r="E45" s="182">
        <f>'実質公債費比率（分子）の構造'!L$49</f>
        <v>132</v>
      </c>
      <c r="F45" s="182"/>
      <c r="G45" s="182"/>
      <c r="H45" s="182">
        <f>'実質公債費比率（分子）の構造'!M$49</f>
        <v>40</v>
      </c>
      <c r="I45" s="182"/>
      <c r="J45" s="182"/>
      <c r="K45" s="182">
        <f>'実質公債費比率（分子）の構造'!N$49</f>
        <v>74</v>
      </c>
      <c r="L45" s="182"/>
      <c r="M45" s="182"/>
      <c r="N45" s="182">
        <f>'実質公債費比率（分子）の構造'!O$49</f>
        <v>85</v>
      </c>
      <c r="O45" s="182"/>
      <c r="P45" s="182"/>
    </row>
    <row r="46" spans="1:16" x14ac:dyDescent="0.2">
      <c r="A46" s="182" t="s">
        <v>68</v>
      </c>
      <c r="B46" s="182">
        <f>'実質公債費比率（分子）の構造'!K$48</f>
        <v>564</v>
      </c>
      <c r="C46" s="182"/>
      <c r="D46" s="182"/>
      <c r="E46" s="182">
        <f>'実質公債費比率（分子）の構造'!L$48</f>
        <v>603</v>
      </c>
      <c r="F46" s="182"/>
      <c r="G46" s="182"/>
      <c r="H46" s="182">
        <f>'実質公債費比率（分子）の構造'!M$48</f>
        <v>605</v>
      </c>
      <c r="I46" s="182"/>
      <c r="J46" s="182"/>
      <c r="K46" s="182">
        <f>'実質公債費比率（分子）の構造'!N$48</f>
        <v>554</v>
      </c>
      <c r="L46" s="182"/>
      <c r="M46" s="182"/>
      <c r="N46" s="182">
        <f>'実質公債費比率（分子）の構造'!O$48</f>
        <v>694</v>
      </c>
      <c r="O46" s="182"/>
      <c r="P46" s="182"/>
    </row>
    <row r="47" spans="1:16" x14ac:dyDescent="0.2">
      <c r="A47" s="182" t="s">
        <v>69</v>
      </c>
      <c r="B47" s="182">
        <f>'実質公債費比率（分子）の構造'!K$47</f>
        <v>1</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71</v>
      </c>
      <c r="B49" s="182">
        <f>'実質公債費比率（分子）の構造'!K$45</f>
        <v>1221</v>
      </c>
      <c r="C49" s="182"/>
      <c r="D49" s="182"/>
      <c r="E49" s="182">
        <f>'実質公債費比率（分子）の構造'!L$45</f>
        <v>1254</v>
      </c>
      <c r="F49" s="182"/>
      <c r="G49" s="182"/>
      <c r="H49" s="182">
        <f>'実質公債費比率（分子）の構造'!M$45</f>
        <v>1251</v>
      </c>
      <c r="I49" s="182"/>
      <c r="J49" s="182"/>
      <c r="K49" s="182">
        <f>'実質公債費比率（分子）の構造'!N$45</f>
        <v>1155</v>
      </c>
      <c r="L49" s="182"/>
      <c r="M49" s="182"/>
      <c r="N49" s="182">
        <f>'実質公債費比率（分子）の構造'!O$45</f>
        <v>1136</v>
      </c>
      <c r="O49" s="182"/>
      <c r="P49" s="182"/>
    </row>
    <row r="50" spans="1:16" x14ac:dyDescent="0.2">
      <c r="A50" s="182" t="s">
        <v>72</v>
      </c>
      <c r="B50" s="182" t="e">
        <f>NA()</f>
        <v>#N/A</v>
      </c>
      <c r="C50" s="182">
        <f>IF(ISNUMBER('実質公債費比率（分子）の構造'!K$53),'実質公債費比率（分子）の構造'!K$53,NA())</f>
        <v>1008</v>
      </c>
      <c r="D50" s="182" t="e">
        <f>NA()</f>
        <v>#N/A</v>
      </c>
      <c r="E50" s="182" t="e">
        <f>NA()</f>
        <v>#N/A</v>
      </c>
      <c r="F50" s="182">
        <f>IF(ISNUMBER('実質公債費比率（分子）の構造'!L$53),'実質公債費比率（分子）の構造'!L$53,NA())</f>
        <v>996</v>
      </c>
      <c r="G50" s="182" t="e">
        <f>NA()</f>
        <v>#N/A</v>
      </c>
      <c r="H50" s="182" t="e">
        <f>NA()</f>
        <v>#N/A</v>
      </c>
      <c r="I50" s="182">
        <f>IF(ISNUMBER('実質公債費比率（分子）の構造'!M$53),'実質公債費比率（分子）の構造'!M$53,NA())</f>
        <v>895</v>
      </c>
      <c r="J50" s="182" t="e">
        <f>NA()</f>
        <v>#N/A</v>
      </c>
      <c r="K50" s="182" t="e">
        <f>NA()</f>
        <v>#N/A</v>
      </c>
      <c r="L50" s="182">
        <f>IF(ISNUMBER('実質公債費比率（分子）の構造'!N$53),'実質公債費比率（分子）の構造'!N$53,NA())</f>
        <v>814</v>
      </c>
      <c r="M50" s="182" t="e">
        <f>NA()</f>
        <v>#N/A</v>
      </c>
      <c r="N50" s="182" t="e">
        <f>NA()</f>
        <v>#N/A</v>
      </c>
      <c r="O50" s="182">
        <f>IF(ISNUMBER('実質公債費比率（分子）の構造'!O$53),'実質公債費比率（分子）の構造'!O$53,NA())</f>
        <v>929</v>
      </c>
      <c r="P50" s="182" t="e">
        <f>NA()</f>
        <v>#N/A</v>
      </c>
    </row>
    <row r="53" spans="1:16" x14ac:dyDescent="0.2">
      <c r="A53" s="150" t="s">
        <v>73</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2">
      <c r="A56" s="181" t="s">
        <v>44</v>
      </c>
      <c r="B56" s="181"/>
      <c r="C56" s="181"/>
      <c r="D56" s="181">
        <f>'将来負担比率（分子）の構造'!I$52</f>
        <v>12242</v>
      </c>
      <c r="E56" s="181"/>
      <c r="F56" s="181"/>
      <c r="G56" s="181">
        <f>'将来負担比率（分子）の構造'!J$52</f>
        <v>12226</v>
      </c>
      <c r="H56" s="181"/>
      <c r="I56" s="181"/>
      <c r="J56" s="181">
        <f>'将来負担比率（分子）の構造'!K$52</f>
        <v>12307</v>
      </c>
      <c r="K56" s="181"/>
      <c r="L56" s="181"/>
      <c r="M56" s="181">
        <f>'将来負担比率（分子）の構造'!L$52</f>
        <v>12399</v>
      </c>
      <c r="N56" s="181"/>
      <c r="O56" s="181"/>
      <c r="P56" s="181">
        <f>'将来負担比率（分子）の構造'!M$52</f>
        <v>12532</v>
      </c>
    </row>
    <row r="57" spans="1:16" x14ac:dyDescent="0.2">
      <c r="A57" s="181" t="s">
        <v>43</v>
      </c>
      <c r="B57" s="181"/>
      <c r="C57" s="181"/>
      <c r="D57" s="181">
        <f>'将来負担比率（分子）の構造'!I$51</f>
        <v>565</v>
      </c>
      <c r="E57" s="181"/>
      <c r="F57" s="181"/>
      <c r="G57" s="181">
        <f>'将来負担比率（分子）の構造'!J$51</f>
        <v>502</v>
      </c>
      <c r="H57" s="181"/>
      <c r="I57" s="181"/>
      <c r="J57" s="181">
        <f>'将来負担比率（分子）の構造'!K$51</f>
        <v>430</v>
      </c>
      <c r="K57" s="181"/>
      <c r="L57" s="181"/>
      <c r="M57" s="181">
        <f>'将来負担比率（分子）の構造'!L$51</f>
        <v>395</v>
      </c>
      <c r="N57" s="181"/>
      <c r="O57" s="181"/>
      <c r="P57" s="181">
        <f>'将来負担比率（分子）の構造'!M$51</f>
        <v>363</v>
      </c>
    </row>
    <row r="58" spans="1:16" x14ac:dyDescent="0.2">
      <c r="A58" s="181" t="s">
        <v>42</v>
      </c>
      <c r="B58" s="181"/>
      <c r="C58" s="181"/>
      <c r="D58" s="181">
        <f>'将来負担比率（分子）の構造'!I$50</f>
        <v>8115</v>
      </c>
      <c r="E58" s="181"/>
      <c r="F58" s="181"/>
      <c r="G58" s="181">
        <f>'将来負担比率（分子）の構造'!J$50</f>
        <v>8209</v>
      </c>
      <c r="H58" s="181"/>
      <c r="I58" s="181"/>
      <c r="J58" s="181">
        <f>'将来負担比率（分子）の構造'!K$50</f>
        <v>8162</v>
      </c>
      <c r="K58" s="181"/>
      <c r="L58" s="181"/>
      <c r="M58" s="181">
        <f>'将来負担比率（分子）の構造'!L$50</f>
        <v>7985</v>
      </c>
      <c r="N58" s="181"/>
      <c r="O58" s="181"/>
      <c r="P58" s="181">
        <f>'将来負担比率（分子）の構造'!M$50</f>
        <v>8949</v>
      </c>
    </row>
    <row r="59" spans="1:16" x14ac:dyDescent="0.2">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37</v>
      </c>
      <c r="B61" s="181">
        <f>'将来負担比率（分子）の構造'!I$46</f>
        <v>426</v>
      </c>
      <c r="C61" s="181"/>
      <c r="D61" s="181"/>
      <c r="E61" s="181">
        <f>'将来負担比率（分子）の構造'!J$46</f>
        <v>295</v>
      </c>
      <c r="F61" s="181"/>
      <c r="G61" s="181"/>
      <c r="H61" s="181">
        <f>'将来負担比率（分子）の構造'!K$46</f>
        <v>218</v>
      </c>
      <c r="I61" s="181"/>
      <c r="J61" s="181"/>
      <c r="K61" s="181">
        <f>'将来負担比率（分子）の構造'!L$46</f>
        <v>173</v>
      </c>
      <c r="L61" s="181"/>
      <c r="M61" s="181"/>
      <c r="N61" s="181">
        <f>'将来負担比率（分子）の構造'!M$46</f>
        <v>205</v>
      </c>
      <c r="O61" s="181"/>
      <c r="P61" s="181"/>
    </row>
    <row r="62" spans="1:16" x14ac:dyDescent="0.2">
      <c r="A62" s="181" t="s">
        <v>36</v>
      </c>
      <c r="B62" s="181">
        <f>'将来負担比率（分子）の構造'!I$45</f>
        <v>1959</v>
      </c>
      <c r="C62" s="181"/>
      <c r="D62" s="181"/>
      <c r="E62" s="181">
        <f>'将来負担比率（分子）の構造'!J$45</f>
        <v>1954</v>
      </c>
      <c r="F62" s="181"/>
      <c r="G62" s="181"/>
      <c r="H62" s="181">
        <f>'将来負担比率（分子）の構造'!K$45</f>
        <v>1880</v>
      </c>
      <c r="I62" s="181"/>
      <c r="J62" s="181"/>
      <c r="K62" s="181">
        <f>'将来負担比率（分子）の構造'!L$45</f>
        <v>1859</v>
      </c>
      <c r="L62" s="181"/>
      <c r="M62" s="181"/>
      <c r="N62" s="181">
        <f>'将来負担比率（分子）の構造'!M$45</f>
        <v>1985</v>
      </c>
      <c r="O62" s="181"/>
      <c r="P62" s="181"/>
    </row>
    <row r="63" spans="1:16" x14ac:dyDescent="0.2">
      <c r="A63" s="181" t="s">
        <v>35</v>
      </c>
      <c r="B63" s="181">
        <f>'将来負担比率（分子）の構造'!I$44</f>
        <v>382</v>
      </c>
      <c r="C63" s="181"/>
      <c r="D63" s="181"/>
      <c r="E63" s="181">
        <f>'将来負担比率（分子）の構造'!J$44</f>
        <v>386</v>
      </c>
      <c r="F63" s="181"/>
      <c r="G63" s="181"/>
      <c r="H63" s="181">
        <f>'将来負担比率（分子）の構造'!K$44</f>
        <v>559</v>
      </c>
      <c r="I63" s="181"/>
      <c r="J63" s="181"/>
      <c r="K63" s="181">
        <f>'将来負担比率（分子）の構造'!L$44</f>
        <v>602</v>
      </c>
      <c r="L63" s="181"/>
      <c r="M63" s="181"/>
      <c r="N63" s="181">
        <f>'将来負担比率（分子）の構造'!M$44</f>
        <v>522</v>
      </c>
      <c r="O63" s="181"/>
      <c r="P63" s="181"/>
    </row>
    <row r="64" spans="1:16" x14ac:dyDescent="0.2">
      <c r="A64" s="181" t="s">
        <v>34</v>
      </c>
      <c r="B64" s="181">
        <f>'将来負担比率（分子）の構造'!I$43</f>
        <v>8117</v>
      </c>
      <c r="C64" s="181"/>
      <c r="D64" s="181"/>
      <c r="E64" s="181">
        <f>'将来負担比率（分子）の構造'!J$43</f>
        <v>7986</v>
      </c>
      <c r="F64" s="181"/>
      <c r="G64" s="181"/>
      <c r="H64" s="181">
        <f>'将来負担比率（分子）の構造'!K$43</f>
        <v>7926</v>
      </c>
      <c r="I64" s="181"/>
      <c r="J64" s="181"/>
      <c r="K64" s="181">
        <f>'将来負担比率（分子）の構造'!L$43</f>
        <v>7851</v>
      </c>
      <c r="L64" s="181"/>
      <c r="M64" s="181"/>
      <c r="N64" s="181">
        <f>'将来負担比率（分子）の構造'!M$43</f>
        <v>7413</v>
      </c>
      <c r="O64" s="181"/>
      <c r="P64" s="181"/>
    </row>
    <row r="65" spans="1:16" x14ac:dyDescent="0.2">
      <c r="A65" s="181" t="s">
        <v>33</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32</v>
      </c>
      <c r="B66" s="181">
        <f>'将来負担比率（分子）の構造'!I$41</f>
        <v>12292</v>
      </c>
      <c r="C66" s="181"/>
      <c r="D66" s="181"/>
      <c r="E66" s="181">
        <f>'将来負担比率（分子）の構造'!J$41</f>
        <v>12147</v>
      </c>
      <c r="F66" s="181"/>
      <c r="G66" s="181"/>
      <c r="H66" s="181">
        <f>'将来負担比率（分子）の構造'!K$41</f>
        <v>11973</v>
      </c>
      <c r="I66" s="181"/>
      <c r="J66" s="181"/>
      <c r="K66" s="181">
        <f>'将来負担比率（分子）の構造'!L$41</f>
        <v>11829</v>
      </c>
      <c r="L66" s="181"/>
      <c r="M66" s="181"/>
      <c r="N66" s="181">
        <f>'将来負担比率（分子）の構造'!M$41</f>
        <v>12076</v>
      </c>
      <c r="O66" s="181"/>
      <c r="P66" s="181"/>
    </row>
    <row r="67" spans="1:16" x14ac:dyDescent="0.2">
      <c r="A67" s="181" t="s">
        <v>76</v>
      </c>
      <c r="B67" s="181" t="e">
        <f>NA()</f>
        <v>#N/A</v>
      </c>
      <c r="C67" s="181">
        <f>IF(ISNUMBER('将来負担比率（分子）の構造'!I$53), IF('将来負担比率（分子）の構造'!I$53 &lt; 0, 0, '将来負担比率（分子）の構造'!I$53), NA())</f>
        <v>2254</v>
      </c>
      <c r="D67" s="181" t="e">
        <f>NA()</f>
        <v>#N/A</v>
      </c>
      <c r="E67" s="181" t="e">
        <f>NA()</f>
        <v>#N/A</v>
      </c>
      <c r="F67" s="181">
        <f>IF(ISNUMBER('将来負担比率（分子）の構造'!J$53), IF('将来負担比率（分子）の構造'!J$53 &lt; 0, 0, '将来負担比率（分子）の構造'!J$53), NA())</f>
        <v>1832</v>
      </c>
      <c r="G67" s="181" t="e">
        <f>NA()</f>
        <v>#N/A</v>
      </c>
      <c r="H67" s="181" t="e">
        <f>NA()</f>
        <v>#N/A</v>
      </c>
      <c r="I67" s="181">
        <f>IF(ISNUMBER('将来負担比率（分子）の構造'!K$53), IF('将来負担比率（分子）の構造'!K$53 &lt; 0, 0, '将来負担比率（分子）の構造'!K$53), NA())</f>
        <v>1657</v>
      </c>
      <c r="J67" s="181" t="e">
        <f>NA()</f>
        <v>#N/A</v>
      </c>
      <c r="K67" s="181" t="e">
        <f>NA()</f>
        <v>#N/A</v>
      </c>
      <c r="L67" s="181">
        <f>IF(ISNUMBER('将来負担比率（分子）の構造'!L$53), IF('将来負担比率（分子）の構造'!L$53 &lt; 0, 0, '将来負担比率（分子）の構造'!L$53), NA())</f>
        <v>1536</v>
      </c>
      <c r="M67" s="181" t="e">
        <f>NA()</f>
        <v>#N/A</v>
      </c>
      <c r="N67" s="181" t="e">
        <f>NA()</f>
        <v>#N/A</v>
      </c>
      <c r="O67" s="181">
        <f>IF(ISNUMBER('将来負担比率（分子）の構造'!M$53), IF('将来負担比率（分子）の構造'!M$53 &lt; 0, 0, '将来負担比率（分子）の構造'!M$53), NA())</f>
        <v>357</v>
      </c>
      <c r="P67" s="181" t="e">
        <f>NA()</f>
        <v>#N/A</v>
      </c>
    </row>
    <row r="70" spans="1:16" x14ac:dyDescent="0.2">
      <c r="A70" s="183" t="s">
        <v>77</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78</v>
      </c>
      <c r="B72" s="185">
        <f>基金残高に係る経年分析!F55</f>
        <v>2837</v>
      </c>
      <c r="C72" s="185">
        <f>基金残高に係る経年分析!G55</f>
        <v>2737</v>
      </c>
      <c r="D72" s="185">
        <f>基金残高に係る経年分析!H55</f>
        <v>2542</v>
      </c>
    </row>
    <row r="73" spans="1:16" x14ac:dyDescent="0.2">
      <c r="A73" s="184" t="s">
        <v>79</v>
      </c>
      <c r="B73" s="185">
        <f>基金残高に係る経年分析!F56</f>
        <v>7</v>
      </c>
      <c r="C73" s="185">
        <f>基金残高に係る経年分析!G56</f>
        <v>7</v>
      </c>
      <c r="D73" s="185">
        <f>基金残高に係る経年分析!H56</f>
        <v>7</v>
      </c>
    </row>
    <row r="74" spans="1:16" x14ac:dyDescent="0.2">
      <c r="A74" s="184" t="s">
        <v>80</v>
      </c>
      <c r="B74" s="185">
        <f>基金残高に係る経年分析!F57</f>
        <v>4738</v>
      </c>
      <c r="C74" s="185">
        <f>基金残高に係る経年分析!G57</f>
        <v>4625</v>
      </c>
      <c r="D74" s="185">
        <f>基金残高に係る経年分析!H57</f>
        <v>5708</v>
      </c>
    </row>
  </sheetData>
  <sheetProtection algorithmName="SHA-512" hashValue="nQMIWdpL8f4ezcujHd+nbPkkDfRyE80Q8KN32KOpLheGaM5OqMz7WUR1rjHXkgHVJ5hCxJUWGsVXIwXdtEJL6w==" saltValue="MCo2H1TYrorTbtYFbLyOf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214</v>
      </c>
      <c r="DI1" s="800"/>
      <c r="DJ1" s="800"/>
      <c r="DK1" s="800"/>
      <c r="DL1" s="800"/>
      <c r="DM1" s="800"/>
      <c r="DN1" s="801"/>
      <c r="DO1" s="226"/>
      <c r="DP1" s="799" t="s">
        <v>215</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217</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218</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219</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220</v>
      </c>
      <c r="S4" s="742"/>
      <c r="T4" s="742"/>
      <c r="U4" s="742"/>
      <c r="V4" s="742"/>
      <c r="W4" s="742"/>
      <c r="X4" s="742"/>
      <c r="Y4" s="743"/>
      <c r="Z4" s="741" t="s">
        <v>221</v>
      </c>
      <c r="AA4" s="742"/>
      <c r="AB4" s="742"/>
      <c r="AC4" s="743"/>
      <c r="AD4" s="741" t="s">
        <v>222</v>
      </c>
      <c r="AE4" s="742"/>
      <c r="AF4" s="742"/>
      <c r="AG4" s="742"/>
      <c r="AH4" s="742"/>
      <c r="AI4" s="742"/>
      <c r="AJ4" s="742"/>
      <c r="AK4" s="743"/>
      <c r="AL4" s="741" t="s">
        <v>221</v>
      </c>
      <c r="AM4" s="742"/>
      <c r="AN4" s="742"/>
      <c r="AO4" s="743"/>
      <c r="AP4" s="802" t="s">
        <v>223</v>
      </c>
      <c r="AQ4" s="802"/>
      <c r="AR4" s="802"/>
      <c r="AS4" s="802"/>
      <c r="AT4" s="802"/>
      <c r="AU4" s="802"/>
      <c r="AV4" s="802"/>
      <c r="AW4" s="802"/>
      <c r="AX4" s="802"/>
      <c r="AY4" s="802"/>
      <c r="AZ4" s="802"/>
      <c r="BA4" s="802"/>
      <c r="BB4" s="802"/>
      <c r="BC4" s="802"/>
      <c r="BD4" s="802"/>
      <c r="BE4" s="802"/>
      <c r="BF4" s="802"/>
      <c r="BG4" s="802" t="s">
        <v>224</v>
      </c>
      <c r="BH4" s="802"/>
      <c r="BI4" s="802"/>
      <c r="BJ4" s="802"/>
      <c r="BK4" s="802"/>
      <c r="BL4" s="802"/>
      <c r="BM4" s="802"/>
      <c r="BN4" s="802"/>
      <c r="BO4" s="802" t="s">
        <v>221</v>
      </c>
      <c r="BP4" s="802"/>
      <c r="BQ4" s="802"/>
      <c r="BR4" s="802"/>
      <c r="BS4" s="802" t="s">
        <v>225</v>
      </c>
      <c r="BT4" s="802"/>
      <c r="BU4" s="802"/>
      <c r="BV4" s="802"/>
      <c r="BW4" s="802"/>
      <c r="BX4" s="802"/>
      <c r="BY4" s="802"/>
      <c r="BZ4" s="802"/>
      <c r="CA4" s="802"/>
      <c r="CB4" s="802"/>
      <c r="CD4" s="784" t="s">
        <v>226</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227</v>
      </c>
      <c r="C5" s="747"/>
      <c r="D5" s="747"/>
      <c r="E5" s="747"/>
      <c r="F5" s="747"/>
      <c r="G5" s="747"/>
      <c r="H5" s="747"/>
      <c r="I5" s="747"/>
      <c r="J5" s="747"/>
      <c r="K5" s="747"/>
      <c r="L5" s="747"/>
      <c r="M5" s="747"/>
      <c r="N5" s="747"/>
      <c r="O5" s="747"/>
      <c r="P5" s="747"/>
      <c r="Q5" s="748"/>
      <c r="R5" s="735">
        <v>3733444</v>
      </c>
      <c r="S5" s="736"/>
      <c r="T5" s="736"/>
      <c r="U5" s="736"/>
      <c r="V5" s="736"/>
      <c r="W5" s="736"/>
      <c r="X5" s="736"/>
      <c r="Y5" s="779"/>
      <c r="Z5" s="797">
        <v>18.8</v>
      </c>
      <c r="AA5" s="797"/>
      <c r="AB5" s="797"/>
      <c r="AC5" s="797"/>
      <c r="AD5" s="798">
        <v>3733444</v>
      </c>
      <c r="AE5" s="798"/>
      <c r="AF5" s="798"/>
      <c r="AG5" s="798"/>
      <c r="AH5" s="798"/>
      <c r="AI5" s="798"/>
      <c r="AJ5" s="798"/>
      <c r="AK5" s="798"/>
      <c r="AL5" s="780">
        <v>42.3</v>
      </c>
      <c r="AM5" s="751"/>
      <c r="AN5" s="751"/>
      <c r="AO5" s="781"/>
      <c r="AP5" s="746" t="s">
        <v>228</v>
      </c>
      <c r="AQ5" s="747"/>
      <c r="AR5" s="747"/>
      <c r="AS5" s="747"/>
      <c r="AT5" s="747"/>
      <c r="AU5" s="747"/>
      <c r="AV5" s="747"/>
      <c r="AW5" s="747"/>
      <c r="AX5" s="747"/>
      <c r="AY5" s="747"/>
      <c r="AZ5" s="747"/>
      <c r="BA5" s="747"/>
      <c r="BB5" s="747"/>
      <c r="BC5" s="747"/>
      <c r="BD5" s="747"/>
      <c r="BE5" s="747"/>
      <c r="BF5" s="748"/>
      <c r="BG5" s="680">
        <v>3723062</v>
      </c>
      <c r="BH5" s="681"/>
      <c r="BI5" s="681"/>
      <c r="BJ5" s="681"/>
      <c r="BK5" s="681"/>
      <c r="BL5" s="681"/>
      <c r="BM5" s="681"/>
      <c r="BN5" s="682"/>
      <c r="BO5" s="713">
        <v>99.7</v>
      </c>
      <c r="BP5" s="713"/>
      <c r="BQ5" s="713"/>
      <c r="BR5" s="713"/>
      <c r="BS5" s="714">
        <v>7543</v>
      </c>
      <c r="BT5" s="714"/>
      <c r="BU5" s="714"/>
      <c r="BV5" s="714"/>
      <c r="BW5" s="714"/>
      <c r="BX5" s="714"/>
      <c r="BY5" s="714"/>
      <c r="BZ5" s="714"/>
      <c r="CA5" s="714"/>
      <c r="CB5" s="768"/>
      <c r="CD5" s="784" t="s">
        <v>223</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221</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104795</v>
      </c>
      <c r="S6" s="681"/>
      <c r="T6" s="681"/>
      <c r="U6" s="681"/>
      <c r="V6" s="681"/>
      <c r="W6" s="681"/>
      <c r="X6" s="681"/>
      <c r="Y6" s="682"/>
      <c r="Z6" s="713">
        <v>0.5</v>
      </c>
      <c r="AA6" s="713"/>
      <c r="AB6" s="713"/>
      <c r="AC6" s="713"/>
      <c r="AD6" s="714">
        <v>104795</v>
      </c>
      <c r="AE6" s="714"/>
      <c r="AF6" s="714"/>
      <c r="AG6" s="714"/>
      <c r="AH6" s="714"/>
      <c r="AI6" s="714"/>
      <c r="AJ6" s="714"/>
      <c r="AK6" s="714"/>
      <c r="AL6" s="683">
        <v>1.2</v>
      </c>
      <c r="AM6" s="684"/>
      <c r="AN6" s="684"/>
      <c r="AO6" s="715"/>
      <c r="AP6" s="677" t="s">
        <v>233</v>
      </c>
      <c r="AQ6" s="678"/>
      <c r="AR6" s="678"/>
      <c r="AS6" s="678"/>
      <c r="AT6" s="678"/>
      <c r="AU6" s="678"/>
      <c r="AV6" s="678"/>
      <c r="AW6" s="678"/>
      <c r="AX6" s="678"/>
      <c r="AY6" s="678"/>
      <c r="AZ6" s="678"/>
      <c r="BA6" s="678"/>
      <c r="BB6" s="678"/>
      <c r="BC6" s="678"/>
      <c r="BD6" s="678"/>
      <c r="BE6" s="678"/>
      <c r="BF6" s="679"/>
      <c r="BG6" s="680">
        <v>3723062</v>
      </c>
      <c r="BH6" s="681"/>
      <c r="BI6" s="681"/>
      <c r="BJ6" s="681"/>
      <c r="BK6" s="681"/>
      <c r="BL6" s="681"/>
      <c r="BM6" s="681"/>
      <c r="BN6" s="682"/>
      <c r="BO6" s="713">
        <v>99.7</v>
      </c>
      <c r="BP6" s="713"/>
      <c r="BQ6" s="713"/>
      <c r="BR6" s="713"/>
      <c r="BS6" s="714">
        <v>7543</v>
      </c>
      <c r="BT6" s="714"/>
      <c r="BU6" s="714"/>
      <c r="BV6" s="714"/>
      <c r="BW6" s="714"/>
      <c r="BX6" s="714"/>
      <c r="BY6" s="714"/>
      <c r="BZ6" s="714"/>
      <c r="CA6" s="714"/>
      <c r="CB6" s="768"/>
      <c r="CD6" s="738" t="s">
        <v>234</v>
      </c>
      <c r="CE6" s="739"/>
      <c r="CF6" s="739"/>
      <c r="CG6" s="739"/>
      <c r="CH6" s="739"/>
      <c r="CI6" s="739"/>
      <c r="CJ6" s="739"/>
      <c r="CK6" s="739"/>
      <c r="CL6" s="739"/>
      <c r="CM6" s="739"/>
      <c r="CN6" s="739"/>
      <c r="CO6" s="739"/>
      <c r="CP6" s="739"/>
      <c r="CQ6" s="740"/>
      <c r="CR6" s="680">
        <v>148265</v>
      </c>
      <c r="CS6" s="681"/>
      <c r="CT6" s="681"/>
      <c r="CU6" s="681"/>
      <c r="CV6" s="681"/>
      <c r="CW6" s="681"/>
      <c r="CX6" s="681"/>
      <c r="CY6" s="682"/>
      <c r="CZ6" s="780">
        <v>0.8</v>
      </c>
      <c r="DA6" s="751"/>
      <c r="DB6" s="751"/>
      <c r="DC6" s="783"/>
      <c r="DD6" s="686" t="s">
        <v>235</v>
      </c>
      <c r="DE6" s="681"/>
      <c r="DF6" s="681"/>
      <c r="DG6" s="681"/>
      <c r="DH6" s="681"/>
      <c r="DI6" s="681"/>
      <c r="DJ6" s="681"/>
      <c r="DK6" s="681"/>
      <c r="DL6" s="681"/>
      <c r="DM6" s="681"/>
      <c r="DN6" s="681"/>
      <c r="DO6" s="681"/>
      <c r="DP6" s="682"/>
      <c r="DQ6" s="686">
        <v>148265</v>
      </c>
      <c r="DR6" s="681"/>
      <c r="DS6" s="681"/>
      <c r="DT6" s="681"/>
      <c r="DU6" s="681"/>
      <c r="DV6" s="681"/>
      <c r="DW6" s="681"/>
      <c r="DX6" s="681"/>
      <c r="DY6" s="681"/>
      <c r="DZ6" s="681"/>
      <c r="EA6" s="681"/>
      <c r="EB6" s="681"/>
      <c r="EC6" s="726"/>
    </row>
    <row r="7" spans="2:143" ht="11.25" customHeight="1" x14ac:dyDescent="0.2">
      <c r="B7" s="677" t="s">
        <v>236</v>
      </c>
      <c r="C7" s="678"/>
      <c r="D7" s="678"/>
      <c r="E7" s="678"/>
      <c r="F7" s="678"/>
      <c r="G7" s="678"/>
      <c r="H7" s="678"/>
      <c r="I7" s="678"/>
      <c r="J7" s="678"/>
      <c r="K7" s="678"/>
      <c r="L7" s="678"/>
      <c r="M7" s="678"/>
      <c r="N7" s="678"/>
      <c r="O7" s="678"/>
      <c r="P7" s="678"/>
      <c r="Q7" s="679"/>
      <c r="R7" s="680">
        <v>3215</v>
      </c>
      <c r="S7" s="681"/>
      <c r="T7" s="681"/>
      <c r="U7" s="681"/>
      <c r="V7" s="681"/>
      <c r="W7" s="681"/>
      <c r="X7" s="681"/>
      <c r="Y7" s="682"/>
      <c r="Z7" s="713">
        <v>0</v>
      </c>
      <c r="AA7" s="713"/>
      <c r="AB7" s="713"/>
      <c r="AC7" s="713"/>
      <c r="AD7" s="714">
        <v>3215</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1574439</v>
      </c>
      <c r="BH7" s="681"/>
      <c r="BI7" s="681"/>
      <c r="BJ7" s="681"/>
      <c r="BK7" s="681"/>
      <c r="BL7" s="681"/>
      <c r="BM7" s="681"/>
      <c r="BN7" s="682"/>
      <c r="BO7" s="713">
        <v>42.2</v>
      </c>
      <c r="BP7" s="713"/>
      <c r="BQ7" s="713"/>
      <c r="BR7" s="713"/>
      <c r="BS7" s="714">
        <v>7543</v>
      </c>
      <c r="BT7" s="714"/>
      <c r="BU7" s="714"/>
      <c r="BV7" s="714"/>
      <c r="BW7" s="714"/>
      <c r="BX7" s="714"/>
      <c r="BY7" s="714"/>
      <c r="BZ7" s="714"/>
      <c r="CA7" s="714"/>
      <c r="CB7" s="768"/>
      <c r="CD7" s="727" t="s">
        <v>238</v>
      </c>
      <c r="CE7" s="724"/>
      <c r="CF7" s="724"/>
      <c r="CG7" s="724"/>
      <c r="CH7" s="724"/>
      <c r="CI7" s="724"/>
      <c r="CJ7" s="724"/>
      <c r="CK7" s="724"/>
      <c r="CL7" s="724"/>
      <c r="CM7" s="724"/>
      <c r="CN7" s="724"/>
      <c r="CO7" s="724"/>
      <c r="CP7" s="724"/>
      <c r="CQ7" s="725"/>
      <c r="CR7" s="680">
        <v>6030616</v>
      </c>
      <c r="CS7" s="681"/>
      <c r="CT7" s="681"/>
      <c r="CU7" s="681"/>
      <c r="CV7" s="681"/>
      <c r="CW7" s="681"/>
      <c r="CX7" s="681"/>
      <c r="CY7" s="682"/>
      <c r="CZ7" s="713">
        <v>31.6</v>
      </c>
      <c r="DA7" s="713"/>
      <c r="DB7" s="713"/>
      <c r="DC7" s="713"/>
      <c r="DD7" s="686">
        <v>135918</v>
      </c>
      <c r="DE7" s="681"/>
      <c r="DF7" s="681"/>
      <c r="DG7" s="681"/>
      <c r="DH7" s="681"/>
      <c r="DI7" s="681"/>
      <c r="DJ7" s="681"/>
      <c r="DK7" s="681"/>
      <c r="DL7" s="681"/>
      <c r="DM7" s="681"/>
      <c r="DN7" s="681"/>
      <c r="DO7" s="681"/>
      <c r="DP7" s="682"/>
      <c r="DQ7" s="686">
        <v>1361636</v>
      </c>
      <c r="DR7" s="681"/>
      <c r="DS7" s="681"/>
      <c r="DT7" s="681"/>
      <c r="DU7" s="681"/>
      <c r="DV7" s="681"/>
      <c r="DW7" s="681"/>
      <c r="DX7" s="681"/>
      <c r="DY7" s="681"/>
      <c r="DZ7" s="681"/>
      <c r="EA7" s="681"/>
      <c r="EB7" s="681"/>
      <c r="EC7" s="726"/>
    </row>
    <row r="8" spans="2:143" ht="11.25" customHeight="1" x14ac:dyDescent="0.2">
      <c r="B8" s="677" t="s">
        <v>239</v>
      </c>
      <c r="C8" s="678"/>
      <c r="D8" s="678"/>
      <c r="E8" s="678"/>
      <c r="F8" s="678"/>
      <c r="G8" s="678"/>
      <c r="H8" s="678"/>
      <c r="I8" s="678"/>
      <c r="J8" s="678"/>
      <c r="K8" s="678"/>
      <c r="L8" s="678"/>
      <c r="M8" s="678"/>
      <c r="N8" s="678"/>
      <c r="O8" s="678"/>
      <c r="P8" s="678"/>
      <c r="Q8" s="679"/>
      <c r="R8" s="680">
        <v>12271</v>
      </c>
      <c r="S8" s="681"/>
      <c r="T8" s="681"/>
      <c r="U8" s="681"/>
      <c r="V8" s="681"/>
      <c r="W8" s="681"/>
      <c r="X8" s="681"/>
      <c r="Y8" s="682"/>
      <c r="Z8" s="713">
        <v>0.1</v>
      </c>
      <c r="AA8" s="713"/>
      <c r="AB8" s="713"/>
      <c r="AC8" s="713"/>
      <c r="AD8" s="714">
        <v>12271</v>
      </c>
      <c r="AE8" s="714"/>
      <c r="AF8" s="714"/>
      <c r="AG8" s="714"/>
      <c r="AH8" s="714"/>
      <c r="AI8" s="714"/>
      <c r="AJ8" s="714"/>
      <c r="AK8" s="714"/>
      <c r="AL8" s="683">
        <v>0.1</v>
      </c>
      <c r="AM8" s="684"/>
      <c r="AN8" s="684"/>
      <c r="AO8" s="715"/>
      <c r="AP8" s="677" t="s">
        <v>240</v>
      </c>
      <c r="AQ8" s="678"/>
      <c r="AR8" s="678"/>
      <c r="AS8" s="678"/>
      <c r="AT8" s="678"/>
      <c r="AU8" s="678"/>
      <c r="AV8" s="678"/>
      <c r="AW8" s="678"/>
      <c r="AX8" s="678"/>
      <c r="AY8" s="678"/>
      <c r="AZ8" s="678"/>
      <c r="BA8" s="678"/>
      <c r="BB8" s="678"/>
      <c r="BC8" s="678"/>
      <c r="BD8" s="678"/>
      <c r="BE8" s="678"/>
      <c r="BF8" s="679"/>
      <c r="BG8" s="680">
        <v>57628</v>
      </c>
      <c r="BH8" s="681"/>
      <c r="BI8" s="681"/>
      <c r="BJ8" s="681"/>
      <c r="BK8" s="681"/>
      <c r="BL8" s="681"/>
      <c r="BM8" s="681"/>
      <c r="BN8" s="682"/>
      <c r="BO8" s="713">
        <v>1.5</v>
      </c>
      <c r="BP8" s="713"/>
      <c r="BQ8" s="713"/>
      <c r="BR8" s="713"/>
      <c r="BS8" s="686" t="s">
        <v>130</v>
      </c>
      <c r="BT8" s="681"/>
      <c r="BU8" s="681"/>
      <c r="BV8" s="681"/>
      <c r="BW8" s="681"/>
      <c r="BX8" s="681"/>
      <c r="BY8" s="681"/>
      <c r="BZ8" s="681"/>
      <c r="CA8" s="681"/>
      <c r="CB8" s="726"/>
      <c r="CD8" s="727" t="s">
        <v>241</v>
      </c>
      <c r="CE8" s="724"/>
      <c r="CF8" s="724"/>
      <c r="CG8" s="724"/>
      <c r="CH8" s="724"/>
      <c r="CI8" s="724"/>
      <c r="CJ8" s="724"/>
      <c r="CK8" s="724"/>
      <c r="CL8" s="724"/>
      <c r="CM8" s="724"/>
      <c r="CN8" s="724"/>
      <c r="CO8" s="724"/>
      <c r="CP8" s="724"/>
      <c r="CQ8" s="725"/>
      <c r="CR8" s="680">
        <v>4136974</v>
      </c>
      <c r="CS8" s="681"/>
      <c r="CT8" s="681"/>
      <c r="CU8" s="681"/>
      <c r="CV8" s="681"/>
      <c r="CW8" s="681"/>
      <c r="CX8" s="681"/>
      <c r="CY8" s="682"/>
      <c r="CZ8" s="713">
        <v>21.7</v>
      </c>
      <c r="DA8" s="713"/>
      <c r="DB8" s="713"/>
      <c r="DC8" s="713"/>
      <c r="DD8" s="686">
        <v>9282</v>
      </c>
      <c r="DE8" s="681"/>
      <c r="DF8" s="681"/>
      <c r="DG8" s="681"/>
      <c r="DH8" s="681"/>
      <c r="DI8" s="681"/>
      <c r="DJ8" s="681"/>
      <c r="DK8" s="681"/>
      <c r="DL8" s="681"/>
      <c r="DM8" s="681"/>
      <c r="DN8" s="681"/>
      <c r="DO8" s="681"/>
      <c r="DP8" s="682"/>
      <c r="DQ8" s="686">
        <v>1950309</v>
      </c>
      <c r="DR8" s="681"/>
      <c r="DS8" s="681"/>
      <c r="DT8" s="681"/>
      <c r="DU8" s="681"/>
      <c r="DV8" s="681"/>
      <c r="DW8" s="681"/>
      <c r="DX8" s="681"/>
      <c r="DY8" s="681"/>
      <c r="DZ8" s="681"/>
      <c r="EA8" s="681"/>
      <c r="EB8" s="681"/>
      <c r="EC8" s="726"/>
    </row>
    <row r="9" spans="2:143" ht="11.25" customHeight="1" x14ac:dyDescent="0.2">
      <c r="B9" s="677" t="s">
        <v>242</v>
      </c>
      <c r="C9" s="678"/>
      <c r="D9" s="678"/>
      <c r="E9" s="678"/>
      <c r="F9" s="678"/>
      <c r="G9" s="678"/>
      <c r="H9" s="678"/>
      <c r="I9" s="678"/>
      <c r="J9" s="678"/>
      <c r="K9" s="678"/>
      <c r="L9" s="678"/>
      <c r="M9" s="678"/>
      <c r="N9" s="678"/>
      <c r="O9" s="678"/>
      <c r="P9" s="678"/>
      <c r="Q9" s="679"/>
      <c r="R9" s="680">
        <v>16679</v>
      </c>
      <c r="S9" s="681"/>
      <c r="T9" s="681"/>
      <c r="U9" s="681"/>
      <c r="V9" s="681"/>
      <c r="W9" s="681"/>
      <c r="X9" s="681"/>
      <c r="Y9" s="682"/>
      <c r="Z9" s="713">
        <v>0.1</v>
      </c>
      <c r="AA9" s="713"/>
      <c r="AB9" s="713"/>
      <c r="AC9" s="713"/>
      <c r="AD9" s="714">
        <v>16679</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1348626</v>
      </c>
      <c r="BH9" s="681"/>
      <c r="BI9" s="681"/>
      <c r="BJ9" s="681"/>
      <c r="BK9" s="681"/>
      <c r="BL9" s="681"/>
      <c r="BM9" s="681"/>
      <c r="BN9" s="682"/>
      <c r="BO9" s="713">
        <v>36.1</v>
      </c>
      <c r="BP9" s="713"/>
      <c r="BQ9" s="713"/>
      <c r="BR9" s="713"/>
      <c r="BS9" s="686" t="s">
        <v>181</v>
      </c>
      <c r="BT9" s="681"/>
      <c r="BU9" s="681"/>
      <c r="BV9" s="681"/>
      <c r="BW9" s="681"/>
      <c r="BX9" s="681"/>
      <c r="BY9" s="681"/>
      <c r="BZ9" s="681"/>
      <c r="CA9" s="681"/>
      <c r="CB9" s="726"/>
      <c r="CD9" s="727" t="s">
        <v>244</v>
      </c>
      <c r="CE9" s="724"/>
      <c r="CF9" s="724"/>
      <c r="CG9" s="724"/>
      <c r="CH9" s="724"/>
      <c r="CI9" s="724"/>
      <c r="CJ9" s="724"/>
      <c r="CK9" s="724"/>
      <c r="CL9" s="724"/>
      <c r="CM9" s="724"/>
      <c r="CN9" s="724"/>
      <c r="CO9" s="724"/>
      <c r="CP9" s="724"/>
      <c r="CQ9" s="725"/>
      <c r="CR9" s="680">
        <v>1651627</v>
      </c>
      <c r="CS9" s="681"/>
      <c r="CT9" s="681"/>
      <c r="CU9" s="681"/>
      <c r="CV9" s="681"/>
      <c r="CW9" s="681"/>
      <c r="CX9" s="681"/>
      <c r="CY9" s="682"/>
      <c r="CZ9" s="713">
        <v>8.6999999999999993</v>
      </c>
      <c r="DA9" s="713"/>
      <c r="DB9" s="713"/>
      <c r="DC9" s="713"/>
      <c r="DD9" s="686">
        <v>25104</v>
      </c>
      <c r="DE9" s="681"/>
      <c r="DF9" s="681"/>
      <c r="DG9" s="681"/>
      <c r="DH9" s="681"/>
      <c r="DI9" s="681"/>
      <c r="DJ9" s="681"/>
      <c r="DK9" s="681"/>
      <c r="DL9" s="681"/>
      <c r="DM9" s="681"/>
      <c r="DN9" s="681"/>
      <c r="DO9" s="681"/>
      <c r="DP9" s="682"/>
      <c r="DQ9" s="686">
        <v>1400568</v>
      </c>
      <c r="DR9" s="681"/>
      <c r="DS9" s="681"/>
      <c r="DT9" s="681"/>
      <c r="DU9" s="681"/>
      <c r="DV9" s="681"/>
      <c r="DW9" s="681"/>
      <c r="DX9" s="681"/>
      <c r="DY9" s="681"/>
      <c r="DZ9" s="681"/>
      <c r="EA9" s="681"/>
      <c r="EB9" s="681"/>
      <c r="EC9" s="726"/>
    </row>
    <row r="10" spans="2:143" ht="11.25" customHeight="1" x14ac:dyDescent="0.2">
      <c r="B10" s="677" t="s">
        <v>245</v>
      </c>
      <c r="C10" s="678"/>
      <c r="D10" s="678"/>
      <c r="E10" s="678"/>
      <c r="F10" s="678"/>
      <c r="G10" s="678"/>
      <c r="H10" s="678"/>
      <c r="I10" s="678"/>
      <c r="J10" s="678"/>
      <c r="K10" s="678"/>
      <c r="L10" s="678"/>
      <c r="M10" s="678"/>
      <c r="N10" s="678"/>
      <c r="O10" s="678"/>
      <c r="P10" s="678"/>
      <c r="Q10" s="679"/>
      <c r="R10" s="680" t="s">
        <v>246</v>
      </c>
      <c r="S10" s="681"/>
      <c r="T10" s="681"/>
      <c r="U10" s="681"/>
      <c r="V10" s="681"/>
      <c r="W10" s="681"/>
      <c r="X10" s="681"/>
      <c r="Y10" s="682"/>
      <c r="Z10" s="713" t="s">
        <v>246</v>
      </c>
      <c r="AA10" s="713"/>
      <c r="AB10" s="713"/>
      <c r="AC10" s="713"/>
      <c r="AD10" s="714" t="s">
        <v>246</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85914</v>
      </c>
      <c r="BH10" s="681"/>
      <c r="BI10" s="681"/>
      <c r="BJ10" s="681"/>
      <c r="BK10" s="681"/>
      <c r="BL10" s="681"/>
      <c r="BM10" s="681"/>
      <c r="BN10" s="682"/>
      <c r="BO10" s="713">
        <v>2.2999999999999998</v>
      </c>
      <c r="BP10" s="713"/>
      <c r="BQ10" s="713"/>
      <c r="BR10" s="713"/>
      <c r="BS10" s="686" t="s">
        <v>130</v>
      </c>
      <c r="BT10" s="681"/>
      <c r="BU10" s="681"/>
      <c r="BV10" s="681"/>
      <c r="BW10" s="681"/>
      <c r="BX10" s="681"/>
      <c r="BY10" s="681"/>
      <c r="BZ10" s="681"/>
      <c r="CA10" s="681"/>
      <c r="CB10" s="726"/>
      <c r="CD10" s="727" t="s">
        <v>248</v>
      </c>
      <c r="CE10" s="724"/>
      <c r="CF10" s="724"/>
      <c r="CG10" s="724"/>
      <c r="CH10" s="724"/>
      <c r="CI10" s="724"/>
      <c r="CJ10" s="724"/>
      <c r="CK10" s="724"/>
      <c r="CL10" s="724"/>
      <c r="CM10" s="724"/>
      <c r="CN10" s="724"/>
      <c r="CO10" s="724"/>
      <c r="CP10" s="724"/>
      <c r="CQ10" s="725"/>
      <c r="CR10" s="680">
        <v>11011</v>
      </c>
      <c r="CS10" s="681"/>
      <c r="CT10" s="681"/>
      <c r="CU10" s="681"/>
      <c r="CV10" s="681"/>
      <c r="CW10" s="681"/>
      <c r="CX10" s="681"/>
      <c r="CY10" s="682"/>
      <c r="CZ10" s="713">
        <v>0.1</v>
      </c>
      <c r="DA10" s="713"/>
      <c r="DB10" s="713"/>
      <c r="DC10" s="713"/>
      <c r="DD10" s="686" t="s">
        <v>181</v>
      </c>
      <c r="DE10" s="681"/>
      <c r="DF10" s="681"/>
      <c r="DG10" s="681"/>
      <c r="DH10" s="681"/>
      <c r="DI10" s="681"/>
      <c r="DJ10" s="681"/>
      <c r="DK10" s="681"/>
      <c r="DL10" s="681"/>
      <c r="DM10" s="681"/>
      <c r="DN10" s="681"/>
      <c r="DO10" s="681"/>
      <c r="DP10" s="682"/>
      <c r="DQ10" s="686">
        <v>11011</v>
      </c>
      <c r="DR10" s="681"/>
      <c r="DS10" s="681"/>
      <c r="DT10" s="681"/>
      <c r="DU10" s="681"/>
      <c r="DV10" s="681"/>
      <c r="DW10" s="681"/>
      <c r="DX10" s="681"/>
      <c r="DY10" s="681"/>
      <c r="DZ10" s="681"/>
      <c r="EA10" s="681"/>
      <c r="EB10" s="681"/>
      <c r="EC10" s="726"/>
    </row>
    <row r="11" spans="2:143" ht="11.25" customHeight="1" x14ac:dyDescent="0.2">
      <c r="B11" s="677" t="s">
        <v>249</v>
      </c>
      <c r="C11" s="678"/>
      <c r="D11" s="678"/>
      <c r="E11" s="678"/>
      <c r="F11" s="678"/>
      <c r="G11" s="678"/>
      <c r="H11" s="678"/>
      <c r="I11" s="678"/>
      <c r="J11" s="678"/>
      <c r="K11" s="678"/>
      <c r="L11" s="678"/>
      <c r="M11" s="678"/>
      <c r="N11" s="678"/>
      <c r="O11" s="678"/>
      <c r="P11" s="678"/>
      <c r="Q11" s="679"/>
      <c r="R11" s="680">
        <v>725359</v>
      </c>
      <c r="S11" s="681"/>
      <c r="T11" s="681"/>
      <c r="U11" s="681"/>
      <c r="V11" s="681"/>
      <c r="W11" s="681"/>
      <c r="X11" s="681"/>
      <c r="Y11" s="682"/>
      <c r="Z11" s="683">
        <v>3.7</v>
      </c>
      <c r="AA11" s="684"/>
      <c r="AB11" s="684"/>
      <c r="AC11" s="685"/>
      <c r="AD11" s="686">
        <v>725359</v>
      </c>
      <c r="AE11" s="681"/>
      <c r="AF11" s="681"/>
      <c r="AG11" s="681"/>
      <c r="AH11" s="681"/>
      <c r="AI11" s="681"/>
      <c r="AJ11" s="681"/>
      <c r="AK11" s="682"/>
      <c r="AL11" s="683">
        <v>8.1999999999999993</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82271</v>
      </c>
      <c r="BH11" s="681"/>
      <c r="BI11" s="681"/>
      <c r="BJ11" s="681"/>
      <c r="BK11" s="681"/>
      <c r="BL11" s="681"/>
      <c r="BM11" s="681"/>
      <c r="BN11" s="682"/>
      <c r="BO11" s="713">
        <v>2.2000000000000002</v>
      </c>
      <c r="BP11" s="713"/>
      <c r="BQ11" s="713"/>
      <c r="BR11" s="713"/>
      <c r="BS11" s="686">
        <v>7543</v>
      </c>
      <c r="BT11" s="681"/>
      <c r="BU11" s="681"/>
      <c r="BV11" s="681"/>
      <c r="BW11" s="681"/>
      <c r="BX11" s="681"/>
      <c r="BY11" s="681"/>
      <c r="BZ11" s="681"/>
      <c r="CA11" s="681"/>
      <c r="CB11" s="726"/>
      <c r="CD11" s="727" t="s">
        <v>251</v>
      </c>
      <c r="CE11" s="724"/>
      <c r="CF11" s="724"/>
      <c r="CG11" s="724"/>
      <c r="CH11" s="724"/>
      <c r="CI11" s="724"/>
      <c r="CJ11" s="724"/>
      <c r="CK11" s="724"/>
      <c r="CL11" s="724"/>
      <c r="CM11" s="724"/>
      <c r="CN11" s="724"/>
      <c r="CO11" s="724"/>
      <c r="CP11" s="724"/>
      <c r="CQ11" s="725"/>
      <c r="CR11" s="680">
        <v>377199</v>
      </c>
      <c r="CS11" s="681"/>
      <c r="CT11" s="681"/>
      <c r="CU11" s="681"/>
      <c r="CV11" s="681"/>
      <c r="CW11" s="681"/>
      <c r="CX11" s="681"/>
      <c r="CY11" s="682"/>
      <c r="CZ11" s="713">
        <v>2</v>
      </c>
      <c r="DA11" s="713"/>
      <c r="DB11" s="713"/>
      <c r="DC11" s="713"/>
      <c r="DD11" s="686">
        <v>202277</v>
      </c>
      <c r="DE11" s="681"/>
      <c r="DF11" s="681"/>
      <c r="DG11" s="681"/>
      <c r="DH11" s="681"/>
      <c r="DI11" s="681"/>
      <c r="DJ11" s="681"/>
      <c r="DK11" s="681"/>
      <c r="DL11" s="681"/>
      <c r="DM11" s="681"/>
      <c r="DN11" s="681"/>
      <c r="DO11" s="681"/>
      <c r="DP11" s="682"/>
      <c r="DQ11" s="686">
        <v>149151</v>
      </c>
      <c r="DR11" s="681"/>
      <c r="DS11" s="681"/>
      <c r="DT11" s="681"/>
      <c r="DU11" s="681"/>
      <c r="DV11" s="681"/>
      <c r="DW11" s="681"/>
      <c r="DX11" s="681"/>
      <c r="DY11" s="681"/>
      <c r="DZ11" s="681"/>
      <c r="EA11" s="681"/>
      <c r="EB11" s="681"/>
      <c r="EC11" s="726"/>
    </row>
    <row r="12" spans="2:143" ht="11.25" customHeight="1" x14ac:dyDescent="0.2">
      <c r="B12" s="677" t="s">
        <v>252</v>
      </c>
      <c r="C12" s="678"/>
      <c r="D12" s="678"/>
      <c r="E12" s="678"/>
      <c r="F12" s="678"/>
      <c r="G12" s="678"/>
      <c r="H12" s="678"/>
      <c r="I12" s="678"/>
      <c r="J12" s="678"/>
      <c r="K12" s="678"/>
      <c r="L12" s="678"/>
      <c r="M12" s="678"/>
      <c r="N12" s="678"/>
      <c r="O12" s="678"/>
      <c r="P12" s="678"/>
      <c r="Q12" s="679"/>
      <c r="R12" s="680">
        <v>67025</v>
      </c>
      <c r="S12" s="681"/>
      <c r="T12" s="681"/>
      <c r="U12" s="681"/>
      <c r="V12" s="681"/>
      <c r="W12" s="681"/>
      <c r="X12" s="681"/>
      <c r="Y12" s="682"/>
      <c r="Z12" s="713">
        <v>0.3</v>
      </c>
      <c r="AA12" s="713"/>
      <c r="AB12" s="713"/>
      <c r="AC12" s="713"/>
      <c r="AD12" s="714">
        <v>67025</v>
      </c>
      <c r="AE12" s="714"/>
      <c r="AF12" s="714"/>
      <c r="AG12" s="714"/>
      <c r="AH12" s="714"/>
      <c r="AI12" s="714"/>
      <c r="AJ12" s="714"/>
      <c r="AK12" s="714"/>
      <c r="AL12" s="683">
        <v>0.8</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1826016</v>
      </c>
      <c r="BH12" s="681"/>
      <c r="BI12" s="681"/>
      <c r="BJ12" s="681"/>
      <c r="BK12" s="681"/>
      <c r="BL12" s="681"/>
      <c r="BM12" s="681"/>
      <c r="BN12" s="682"/>
      <c r="BO12" s="713">
        <v>48.9</v>
      </c>
      <c r="BP12" s="713"/>
      <c r="BQ12" s="713"/>
      <c r="BR12" s="713"/>
      <c r="BS12" s="686" t="s">
        <v>246</v>
      </c>
      <c r="BT12" s="681"/>
      <c r="BU12" s="681"/>
      <c r="BV12" s="681"/>
      <c r="BW12" s="681"/>
      <c r="BX12" s="681"/>
      <c r="BY12" s="681"/>
      <c r="BZ12" s="681"/>
      <c r="CA12" s="681"/>
      <c r="CB12" s="726"/>
      <c r="CD12" s="727" t="s">
        <v>254</v>
      </c>
      <c r="CE12" s="724"/>
      <c r="CF12" s="724"/>
      <c r="CG12" s="724"/>
      <c r="CH12" s="724"/>
      <c r="CI12" s="724"/>
      <c r="CJ12" s="724"/>
      <c r="CK12" s="724"/>
      <c r="CL12" s="724"/>
      <c r="CM12" s="724"/>
      <c r="CN12" s="724"/>
      <c r="CO12" s="724"/>
      <c r="CP12" s="724"/>
      <c r="CQ12" s="725"/>
      <c r="CR12" s="680">
        <v>394764</v>
      </c>
      <c r="CS12" s="681"/>
      <c r="CT12" s="681"/>
      <c r="CU12" s="681"/>
      <c r="CV12" s="681"/>
      <c r="CW12" s="681"/>
      <c r="CX12" s="681"/>
      <c r="CY12" s="682"/>
      <c r="CZ12" s="713">
        <v>2.1</v>
      </c>
      <c r="DA12" s="713"/>
      <c r="DB12" s="713"/>
      <c r="DC12" s="713"/>
      <c r="DD12" s="686">
        <v>8831</v>
      </c>
      <c r="DE12" s="681"/>
      <c r="DF12" s="681"/>
      <c r="DG12" s="681"/>
      <c r="DH12" s="681"/>
      <c r="DI12" s="681"/>
      <c r="DJ12" s="681"/>
      <c r="DK12" s="681"/>
      <c r="DL12" s="681"/>
      <c r="DM12" s="681"/>
      <c r="DN12" s="681"/>
      <c r="DO12" s="681"/>
      <c r="DP12" s="682"/>
      <c r="DQ12" s="686">
        <v>125889</v>
      </c>
      <c r="DR12" s="681"/>
      <c r="DS12" s="681"/>
      <c r="DT12" s="681"/>
      <c r="DU12" s="681"/>
      <c r="DV12" s="681"/>
      <c r="DW12" s="681"/>
      <c r="DX12" s="681"/>
      <c r="DY12" s="681"/>
      <c r="DZ12" s="681"/>
      <c r="EA12" s="681"/>
      <c r="EB12" s="681"/>
      <c r="EC12" s="726"/>
    </row>
    <row r="13" spans="2:143" ht="11.25" customHeight="1" x14ac:dyDescent="0.2">
      <c r="B13" s="677" t="s">
        <v>255</v>
      </c>
      <c r="C13" s="678"/>
      <c r="D13" s="678"/>
      <c r="E13" s="678"/>
      <c r="F13" s="678"/>
      <c r="G13" s="678"/>
      <c r="H13" s="678"/>
      <c r="I13" s="678"/>
      <c r="J13" s="678"/>
      <c r="K13" s="678"/>
      <c r="L13" s="678"/>
      <c r="M13" s="678"/>
      <c r="N13" s="678"/>
      <c r="O13" s="678"/>
      <c r="P13" s="678"/>
      <c r="Q13" s="679"/>
      <c r="R13" s="680" t="s">
        <v>235</v>
      </c>
      <c r="S13" s="681"/>
      <c r="T13" s="681"/>
      <c r="U13" s="681"/>
      <c r="V13" s="681"/>
      <c r="W13" s="681"/>
      <c r="X13" s="681"/>
      <c r="Y13" s="682"/>
      <c r="Z13" s="713" t="s">
        <v>235</v>
      </c>
      <c r="AA13" s="713"/>
      <c r="AB13" s="713"/>
      <c r="AC13" s="713"/>
      <c r="AD13" s="714" t="s">
        <v>246</v>
      </c>
      <c r="AE13" s="714"/>
      <c r="AF13" s="714"/>
      <c r="AG13" s="714"/>
      <c r="AH13" s="714"/>
      <c r="AI13" s="714"/>
      <c r="AJ13" s="714"/>
      <c r="AK13" s="714"/>
      <c r="AL13" s="683" t="s">
        <v>246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1802983</v>
      </c>
      <c r="BH13" s="681"/>
      <c r="BI13" s="681"/>
      <c r="BJ13" s="681"/>
      <c r="BK13" s="681"/>
      <c r="BL13" s="681"/>
      <c r="BM13" s="681"/>
      <c r="BN13" s="682"/>
      <c r="BO13" s="713">
        <v>48.3</v>
      </c>
      <c r="BP13" s="713"/>
      <c r="BQ13" s="713"/>
      <c r="BR13" s="713"/>
      <c r="BS13" s="686" t="s">
        <v>181</v>
      </c>
      <c r="BT13" s="681"/>
      <c r="BU13" s="681"/>
      <c r="BV13" s="681"/>
      <c r="BW13" s="681"/>
      <c r="BX13" s="681"/>
      <c r="BY13" s="681"/>
      <c r="BZ13" s="681"/>
      <c r="CA13" s="681"/>
      <c r="CB13" s="726"/>
      <c r="CD13" s="727" t="s">
        <v>257</v>
      </c>
      <c r="CE13" s="724"/>
      <c r="CF13" s="724"/>
      <c r="CG13" s="724"/>
      <c r="CH13" s="724"/>
      <c r="CI13" s="724"/>
      <c r="CJ13" s="724"/>
      <c r="CK13" s="724"/>
      <c r="CL13" s="724"/>
      <c r="CM13" s="724"/>
      <c r="CN13" s="724"/>
      <c r="CO13" s="724"/>
      <c r="CP13" s="724"/>
      <c r="CQ13" s="725"/>
      <c r="CR13" s="680">
        <v>1697354</v>
      </c>
      <c r="CS13" s="681"/>
      <c r="CT13" s="681"/>
      <c r="CU13" s="681"/>
      <c r="CV13" s="681"/>
      <c r="CW13" s="681"/>
      <c r="CX13" s="681"/>
      <c r="CY13" s="682"/>
      <c r="CZ13" s="713">
        <v>8.9</v>
      </c>
      <c r="DA13" s="713"/>
      <c r="DB13" s="713"/>
      <c r="DC13" s="713"/>
      <c r="DD13" s="686">
        <v>876697</v>
      </c>
      <c r="DE13" s="681"/>
      <c r="DF13" s="681"/>
      <c r="DG13" s="681"/>
      <c r="DH13" s="681"/>
      <c r="DI13" s="681"/>
      <c r="DJ13" s="681"/>
      <c r="DK13" s="681"/>
      <c r="DL13" s="681"/>
      <c r="DM13" s="681"/>
      <c r="DN13" s="681"/>
      <c r="DO13" s="681"/>
      <c r="DP13" s="682"/>
      <c r="DQ13" s="686">
        <v>700149</v>
      </c>
      <c r="DR13" s="681"/>
      <c r="DS13" s="681"/>
      <c r="DT13" s="681"/>
      <c r="DU13" s="681"/>
      <c r="DV13" s="681"/>
      <c r="DW13" s="681"/>
      <c r="DX13" s="681"/>
      <c r="DY13" s="681"/>
      <c r="DZ13" s="681"/>
      <c r="EA13" s="681"/>
      <c r="EB13" s="681"/>
      <c r="EC13" s="726"/>
    </row>
    <row r="14" spans="2:143" ht="11.25" customHeight="1" x14ac:dyDescent="0.2">
      <c r="B14" s="677" t="s">
        <v>258</v>
      </c>
      <c r="C14" s="678"/>
      <c r="D14" s="678"/>
      <c r="E14" s="678"/>
      <c r="F14" s="678"/>
      <c r="G14" s="678"/>
      <c r="H14" s="678"/>
      <c r="I14" s="678"/>
      <c r="J14" s="678"/>
      <c r="K14" s="678"/>
      <c r="L14" s="678"/>
      <c r="M14" s="678"/>
      <c r="N14" s="678"/>
      <c r="O14" s="678"/>
      <c r="P14" s="678"/>
      <c r="Q14" s="679"/>
      <c r="R14" s="680" t="s">
        <v>246</v>
      </c>
      <c r="S14" s="681"/>
      <c r="T14" s="681"/>
      <c r="U14" s="681"/>
      <c r="V14" s="681"/>
      <c r="W14" s="681"/>
      <c r="X14" s="681"/>
      <c r="Y14" s="682"/>
      <c r="Z14" s="713" t="s">
        <v>246</v>
      </c>
      <c r="AA14" s="713"/>
      <c r="AB14" s="713"/>
      <c r="AC14" s="713"/>
      <c r="AD14" s="714" t="s">
        <v>246</v>
      </c>
      <c r="AE14" s="714"/>
      <c r="AF14" s="714"/>
      <c r="AG14" s="714"/>
      <c r="AH14" s="714"/>
      <c r="AI14" s="714"/>
      <c r="AJ14" s="714"/>
      <c r="AK14" s="714"/>
      <c r="AL14" s="683" t="s">
        <v>246</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101941</v>
      </c>
      <c r="BH14" s="681"/>
      <c r="BI14" s="681"/>
      <c r="BJ14" s="681"/>
      <c r="BK14" s="681"/>
      <c r="BL14" s="681"/>
      <c r="BM14" s="681"/>
      <c r="BN14" s="682"/>
      <c r="BO14" s="713">
        <v>2.7</v>
      </c>
      <c r="BP14" s="713"/>
      <c r="BQ14" s="713"/>
      <c r="BR14" s="713"/>
      <c r="BS14" s="686" t="s">
        <v>246</v>
      </c>
      <c r="BT14" s="681"/>
      <c r="BU14" s="681"/>
      <c r="BV14" s="681"/>
      <c r="BW14" s="681"/>
      <c r="BX14" s="681"/>
      <c r="BY14" s="681"/>
      <c r="BZ14" s="681"/>
      <c r="CA14" s="681"/>
      <c r="CB14" s="726"/>
      <c r="CD14" s="727" t="s">
        <v>260</v>
      </c>
      <c r="CE14" s="724"/>
      <c r="CF14" s="724"/>
      <c r="CG14" s="724"/>
      <c r="CH14" s="724"/>
      <c r="CI14" s="724"/>
      <c r="CJ14" s="724"/>
      <c r="CK14" s="724"/>
      <c r="CL14" s="724"/>
      <c r="CM14" s="724"/>
      <c r="CN14" s="724"/>
      <c r="CO14" s="724"/>
      <c r="CP14" s="724"/>
      <c r="CQ14" s="725"/>
      <c r="CR14" s="680">
        <v>720774</v>
      </c>
      <c r="CS14" s="681"/>
      <c r="CT14" s="681"/>
      <c r="CU14" s="681"/>
      <c r="CV14" s="681"/>
      <c r="CW14" s="681"/>
      <c r="CX14" s="681"/>
      <c r="CY14" s="682"/>
      <c r="CZ14" s="713">
        <v>3.8</v>
      </c>
      <c r="DA14" s="713"/>
      <c r="DB14" s="713"/>
      <c r="DC14" s="713"/>
      <c r="DD14" s="686">
        <v>222057</v>
      </c>
      <c r="DE14" s="681"/>
      <c r="DF14" s="681"/>
      <c r="DG14" s="681"/>
      <c r="DH14" s="681"/>
      <c r="DI14" s="681"/>
      <c r="DJ14" s="681"/>
      <c r="DK14" s="681"/>
      <c r="DL14" s="681"/>
      <c r="DM14" s="681"/>
      <c r="DN14" s="681"/>
      <c r="DO14" s="681"/>
      <c r="DP14" s="682"/>
      <c r="DQ14" s="686">
        <v>396826</v>
      </c>
      <c r="DR14" s="681"/>
      <c r="DS14" s="681"/>
      <c r="DT14" s="681"/>
      <c r="DU14" s="681"/>
      <c r="DV14" s="681"/>
      <c r="DW14" s="681"/>
      <c r="DX14" s="681"/>
      <c r="DY14" s="681"/>
      <c r="DZ14" s="681"/>
      <c r="EA14" s="681"/>
      <c r="EB14" s="681"/>
      <c r="EC14" s="726"/>
    </row>
    <row r="15" spans="2:143" ht="11.25" customHeight="1" x14ac:dyDescent="0.2">
      <c r="B15" s="677" t="s">
        <v>261</v>
      </c>
      <c r="C15" s="678"/>
      <c r="D15" s="678"/>
      <c r="E15" s="678"/>
      <c r="F15" s="678"/>
      <c r="G15" s="678"/>
      <c r="H15" s="678"/>
      <c r="I15" s="678"/>
      <c r="J15" s="678"/>
      <c r="K15" s="678"/>
      <c r="L15" s="678"/>
      <c r="M15" s="678"/>
      <c r="N15" s="678"/>
      <c r="O15" s="678"/>
      <c r="P15" s="678"/>
      <c r="Q15" s="679"/>
      <c r="R15" s="680" t="s">
        <v>246</v>
      </c>
      <c r="S15" s="681"/>
      <c r="T15" s="681"/>
      <c r="U15" s="681"/>
      <c r="V15" s="681"/>
      <c r="W15" s="681"/>
      <c r="X15" s="681"/>
      <c r="Y15" s="682"/>
      <c r="Z15" s="713" t="s">
        <v>246</v>
      </c>
      <c r="AA15" s="713"/>
      <c r="AB15" s="713"/>
      <c r="AC15" s="713"/>
      <c r="AD15" s="714" t="s">
        <v>246</v>
      </c>
      <c r="AE15" s="714"/>
      <c r="AF15" s="714"/>
      <c r="AG15" s="714"/>
      <c r="AH15" s="714"/>
      <c r="AI15" s="714"/>
      <c r="AJ15" s="714"/>
      <c r="AK15" s="714"/>
      <c r="AL15" s="683" t="s">
        <v>181</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220666</v>
      </c>
      <c r="BH15" s="681"/>
      <c r="BI15" s="681"/>
      <c r="BJ15" s="681"/>
      <c r="BK15" s="681"/>
      <c r="BL15" s="681"/>
      <c r="BM15" s="681"/>
      <c r="BN15" s="682"/>
      <c r="BO15" s="713">
        <v>5.9</v>
      </c>
      <c r="BP15" s="713"/>
      <c r="BQ15" s="713"/>
      <c r="BR15" s="713"/>
      <c r="BS15" s="686" t="s">
        <v>246</v>
      </c>
      <c r="BT15" s="681"/>
      <c r="BU15" s="681"/>
      <c r="BV15" s="681"/>
      <c r="BW15" s="681"/>
      <c r="BX15" s="681"/>
      <c r="BY15" s="681"/>
      <c r="BZ15" s="681"/>
      <c r="CA15" s="681"/>
      <c r="CB15" s="726"/>
      <c r="CD15" s="727" t="s">
        <v>263</v>
      </c>
      <c r="CE15" s="724"/>
      <c r="CF15" s="724"/>
      <c r="CG15" s="724"/>
      <c r="CH15" s="724"/>
      <c r="CI15" s="724"/>
      <c r="CJ15" s="724"/>
      <c r="CK15" s="724"/>
      <c r="CL15" s="724"/>
      <c r="CM15" s="724"/>
      <c r="CN15" s="724"/>
      <c r="CO15" s="724"/>
      <c r="CP15" s="724"/>
      <c r="CQ15" s="725"/>
      <c r="CR15" s="680">
        <v>2759521</v>
      </c>
      <c r="CS15" s="681"/>
      <c r="CT15" s="681"/>
      <c r="CU15" s="681"/>
      <c r="CV15" s="681"/>
      <c r="CW15" s="681"/>
      <c r="CX15" s="681"/>
      <c r="CY15" s="682"/>
      <c r="CZ15" s="713">
        <v>14.5</v>
      </c>
      <c r="DA15" s="713"/>
      <c r="DB15" s="713"/>
      <c r="DC15" s="713"/>
      <c r="DD15" s="686">
        <v>277613</v>
      </c>
      <c r="DE15" s="681"/>
      <c r="DF15" s="681"/>
      <c r="DG15" s="681"/>
      <c r="DH15" s="681"/>
      <c r="DI15" s="681"/>
      <c r="DJ15" s="681"/>
      <c r="DK15" s="681"/>
      <c r="DL15" s="681"/>
      <c r="DM15" s="681"/>
      <c r="DN15" s="681"/>
      <c r="DO15" s="681"/>
      <c r="DP15" s="682"/>
      <c r="DQ15" s="686">
        <v>2346593</v>
      </c>
      <c r="DR15" s="681"/>
      <c r="DS15" s="681"/>
      <c r="DT15" s="681"/>
      <c r="DU15" s="681"/>
      <c r="DV15" s="681"/>
      <c r="DW15" s="681"/>
      <c r="DX15" s="681"/>
      <c r="DY15" s="681"/>
      <c r="DZ15" s="681"/>
      <c r="EA15" s="681"/>
      <c r="EB15" s="681"/>
      <c r="EC15" s="726"/>
    </row>
    <row r="16" spans="2:143" ht="11.25" customHeight="1" x14ac:dyDescent="0.2">
      <c r="B16" s="677" t="s">
        <v>264</v>
      </c>
      <c r="C16" s="678"/>
      <c r="D16" s="678"/>
      <c r="E16" s="678"/>
      <c r="F16" s="678"/>
      <c r="G16" s="678"/>
      <c r="H16" s="678"/>
      <c r="I16" s="678"/>
      <c r="J16" s="678"/>
      <c r="K16" s="678"/>
      <c r="L16" s="678"/>
      <c r="M16" s="678"/>
      <c r="N16" s="678"/>
      <c r="O16" s="678"/>
      <c r="P16" s="678"/>
      <c r="Q16" s="679"/>
      <c r="R16" s="680">
        <v>9379</v>
      </c>
      <c r="S16" s="681"/>
      <c r="T16" s="681"/>
      <c r="U16" s="681"/>
      <c r="V16" s="681"/>
      <c r="W16" s="681"/>
      <c r="X16" s="681"/>
      <c r="Y16" s="682"/>
      <c r="Z16" s="713">
        <v>0</v>
      </c>
      <c r="AA16" s="713"/>
      <c r="AB16" s="713"/>
      <c r="AC16" s="713"/>
      <c r="AD16" s="714">
        <v>9379</v>
      </c>
      <c r="AE16" s="714"/>
      <c r="AF16" s="714"/>
      <c r="AG16" s="714"/>
      <c r="AH16" s="714"/>
      <c r="AI16" s="714"/>
      <c r="AJ16" s="714"/>
      <c r="AK16" s="714"/>
      <c r="AL16" s="683">
        <v>0.1</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246</v>
      </c>
      <c r="BH16" s="681"/>
      <c r="BI16" s="681"/>
      <c r="BJ16" s="681"/>
      <c r="BK16" s="681"/>
      <c r="BL16" s="681"/>
      <c r="BM16" s="681"/>
      <c r="BN16" s="682"/>
      <c r="BO16" s="713" t="s">
        <v>246</v>
      </c>
      <c r="BP16" s="713"/>
      <c r="BQ16" s="713"/>
      <c r="BR16" s="713"/>
      <c r="BS16" s="686" t="s">
        <v>246</v>
      </c>
      <c r="BT16" s="681"/>
      <c r="BU16" s="681"/>
      <c r="BV16" s="681"/>
      <c r="BW16" s="681"/>
      <c r="BX16" s="681"/>
      <c r="BY16" s="681"/>
      <c r="BZ16" s="681"/>
      <c r="CA16" s="681"/>
      <c r="CB16" s="726"/>
      <c r="CD16" s="727" t="s">
        <v>266</v>
      </c>
      <c r="CE16" s="724"/>
      <c r="CF16" s="724"/>
      <c r="CG16" s="724"/>
      <c r="CH16" s="724"/>
      <c r="CI16" s="724"/>
      <c r="CJ16" s="724"/>
      <c r="CK16" s="724"/>
      <c r="CL16" s="724"/>
      <c r="CM16" s="724"/>
      <c r="CN16" s="724"/>
      <c r="CO16" s="724"/>
      <c r="CP16" s="724"/>
      <c r="CQ16" s="725"/>
      <c r="CR16" s="680">
        <v>25420</v>
      </c>
      <c r="CS16" s="681"/>
      <c r="CT16" s="681"/>
      <c r="CU16" s="681"/>
      <c r="CV16" s="681"/>
      <c r="CW16" s="681"/>
      <c r="CX16" s="681"/>
      <c r="CY16" s="682"/>
      <c r="CZ16" s="713">
        <v>0.1</v>
      </c>
      <c r="DA16" s="713"/>
      <c r="DB16" s="713"/>
      <c r="DC16" s="713"/>
      <c r="DD16" s="686" t="s">
        <v>246</v>
      </c>
      <c r="DE16" s="681"/>
      <c r="DF16" s="681"/>
      <c r="DG16" s="681"/>
      <c r="DH16" s="681"/>
      <c r="DI16" s="681"/>
      <c r="DJ16" s="681"/>
      <c r="DK16" s="681"/>
      <c r="DL16" s="681"/>
      <c r="DM16" s="681"/>
      <c r="DN16" s="681"/>
      <c r="DO16" s="681"/>
      <c r="DP16" s="682"/>
      <c r="DQ16" s="686" t="s">
        <v>130</v>
      </c>
      <c r="DR16" s="681"/>
      <c r="DS16" s="681"/>
      <c r="DT16" s="681"/>
      <c r="DU16" s="681"/>
      <c r="DV16" s="681"/>
      <c r="DW16" s="681"/>
      <c r="DX16" s="681"/>
      <c r="DY16" s="681"/>
      <c r="DZ16" s="681"/>
      <c r="EA16" s="681"/>
      <c r="EB16" s="681"/>
      <c r="EC16" s="726"/>
    </row>
    <row r="17" spans="2:133" ht="11.25" customHeight="1" x14ac:dyDescent="0.2">
      <c r="B17" s="677" t="s">
        <v>267</v>
      </c>
      <c r="C17" s="678"/>
      <c r="D17" s="678"/>
      <c r="E17" s="678"/>
      <c r="F17" s="678"/>
      <c r="G17" s="678"/>
      <c r="H17" s="678"/>
      <c r="I17" s="678"/>
      <c r="J17" s="678"/>
      <c r="K17" s="678"/>
      <c r="L17" s="678"/>
      <c r="M17" s="678"/>
      <c r="N17" s="678"/>
      <c r="O17" s="678"/>
      <c r="P17" s="678"/>
      <c r="Q17" s="679"/>
      <c r="R17" s="680">
        <v>23536</v>
      </c>
      <c r="S17" s="681"/>
      <c r="T17" s="681"/>
      <c r="U17" s="681"/>
      <c r="V17" s="681"/>
      <c r="W17" s="681"/>
      <c r="X17" s="681"/>
      <c r="Y17" s="682"/>
      <c r="Z17" s="713">
        <v>0.1</v>
      </c>
      <c r="AA17" s="713"/>
      <c r="AB17" s="713"/>
      <c r="AC17" s="713"/>
      <c r="AD17" s="714">
        <v>23536</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246</v>
      </c>
      <c r="BP17" s="713"/>
      <c r="BQ17" s="713"/>
      <c r="BR17" s="713"/>
      <c r="BS17" s="686" t="s">
        <v>130</v>
      </c>
      <c r="BT17" s="681"/>
      <c r="BU17" s="681"/>
      <c r="BV17" s="681"/>
      <c r="BW17" s="681"/>
      <c r="BX17" s="681"/>
      <c r="BY17" s="681"/>
      <c r="BZ17" s="681"/>
      <c r="CA17" s="681"/>
      <c r="CB17" s="726"/>
      <c r="CD17" s="727" t="s">
        <v>269</v>
      </c>
      <c r="CE17" s="724"/>
      <c r="CF17" s="724"/>
      <c r="CG17" s="724"/>
      <c r="CH17" s="724"/>
      <c r="CI17" s="724"/>
      <c r="CJ17" s="724"/>
      <c r="CK17" s="724"/>
      <c r="CL17" s="724"/>
      <c r="CM17" s="724"/>
      <c r="CN17" s="724"/>
      <c r="CO17" s="724"/>
      <c r="CP17" s="724"/>
      <c r="CQ17" s="725"/>
      <c r="CR17" s="680">
        <v>1135735</v>
      </c>
      <c r="CS17" s="681"/>
      <c r="CT17" s="681"/>
      <c r="CU17" s="681"/>
      <c r="CV17" s="681"/>
      <c r="CW17" s="681"/>
      <c r="CX17" s="681"/>
      <c r="CY17" s="682"/>
      <c r="CZ17" s="713">
        <v>5.9</v>
      </c>
      <c r="DA17" s="713"/>
      <c r="DB17" s="713"/>
      <c r="DC17" s="713"/>
      <c r="DD17" s="686" t="s">
        <v>130</v>
      </c>
      <c r="DE17" s="681"/>
      <c r="DF17" s="681"/>
      <c r="DG17" s="681"/>
      <c r="DH17" s="681"/>
      <c r="DI17" s="681"/>
      <c r="DJ17" s="681"/>
      <c r="DK17" s="681"/>
      <c r="DL17" s="681"/>
      <c r="DM17" s="681"/>
      <c r="DN17" s="681"/>
      <c r="DO17" s="681"/>
      <c r="DP17" s="682"/>
      <c r="DQ17" s="686">
        <v>1075021</v>
      </c>
      <c r="DR17" s="681"/>
      <c r="DS17" s="681"/>
      <c r="DT17" s="681"/>
      <c r="DU17" s="681"/>
      <c r="DV17" s="681"/>
      <c r="DW17" s="681"/>
      <c r="DX17" s="681"/>
      <c r="DY17" s="681"/>
      <c r="DZ17" s="681"/>
      <c r="EA17" s="681"/>
      <c r="EB17" s="681"/>
      <c r="EC17" s="726"/>
    </row>
    <row r="18" spans="2:133" ht="11.25" customHeight="1" x14ac:dyDescent="0.2">
      <c r="B18" s="677" t="s">
        <v>270</v>
      </c>
      <c r="C18" s="678"/>
      <c r="D18" s="678"/>
      <c r="E18" s="678"/>
      <c r="F18" s="678"/>
      <c r="G18" s="678"/>
      <c r="H18" s="678"/>
      <c r="I18" s="678"/>
      <c r="J18" s="678"/>
      <c r="K18" s="678"/>
      <c r="L18" s="678"/>
      <c r="M18" s="678"/>
      <c r="N18" s="678"/>
      <c r="O18" s="678"/>
      <c r="P18" s="678"/>
      <c r="Q18" s="679"/>
      <c r="R18" s="680">
        <v>27536</v>
      </c>
      <c r="S18" s="681"/>
      <c r="T18" s="681"/>
      <c r="U18" s="681"/>
      <c r="V18" s="681"/>
      <c r="W18" s="681"/>
      <c r="X18" s="681"/>
      <c r="Y18" s="682"/>
      <c r="Z18" s="713">
        <v>0.1</v>
      </c>
      <c r="AA18" s="713"/>
      <c r="AB18" s="713"/>
      <c r="AC18" s="713"/>
      <c r="AD18" s="714">
        <v>27536</v>
      </c>
      <c r="AE18" s="714"/>
      <c r="AF18" s="714"/>
      <c r="AG18" s="714"/>
      <c r="AH18" s="714"/>
      <c r="AI18" s="714"/>
      <c r="AJ18" s="714"/>
      <c r="AK18" s="714"/>
      <c r="AL18" s="683">
        <v>0.3</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246</v>
      </c>
      <c r="BH18" s="681"/>
      <c r="BI18" s="681"/>
      <c r="BJ18" s="681"/>
      <c r="BK18" s="681"/>
      <c r="BL18" s="681"/>
      <c r="BM18" s="681"/>
      <c r="BN18" s="682"/>
      <c r="BO18" s="713" t="s">
        <v>246</v>
      </c>
      <c r="BP18" s="713"/>
      <c r="BQ18" s="713"/>
      <c r="BR18" s="713"/>
      <c r="BS18" s="686" t="s">
        <v>235</v>
      </c>
      <c r="BT18" s="681"/>
      <c r="BU18" s="681"/>
      <c r="BV18" s="681"/>
      <c r="BW18" s="681"/>
      <c r="BX18" s="681"/>
      <c r="BY18" s="681"/>
      <c r="BZ18" s="681"/>
      <c r="CA18" s="681"/>
      <c r="CB18" s="726"/>
      <c r="CD18" s="727" t="s">
        <v>272</v>
      </c>
      <c r="CE18" s="724"/>
      <c r="CF18" s="724"/>
      <c r="CG18" s="724"/>
      <c r="CH18" s="724"/>
      <c r="CI18" s="724"/>
      <c r="CJ18" s="724"/>
      <c r="CK18" s="724"/>
      <c r="CL18" s="724"/>
      <c r="CM18" s="724"/>
      <c r="CN18" s="724"/>
      <c r="CO18" s="724"/>
      <c r="CP18" s="724"/>
      <c r="CQ18" s="725"/>
      <c r="CR18" s="680" t="s">
        <v>246</v>
      </c>
      <c r="CS18" s="681"/>
      <c r="CT18" s="681"/>
      <c r="CU18" s="681"/>
      <c r="CV18" s="681"/>
      <c r="CW18" s="681"/>
      <c r="CX18" s="681"/>
      <c r="CY18" s="682"/>
      <c r="CZ18" s="713" t="s">
        <v>246</v>
      </c>
      <c r="DA18" s="713"/>
      <c r="DB18" s="713"/>
      <c r="DC18" s="713"/>
      <c r="DD18" s="686" t="s">
        <v>246</v>
      </c>
      <c r="DE18" s="681"/>
      <c r="DF18" s="681"/>
      <c r="DG18" s="681"/>
      <c r="DH18" s="681"/>
      <c r="DI18" s="681"/>
      <c r="DJ18" s="681"/>
      <c r="DK18" s="681"/>
      <c r="DL18" s="681"/>
      <c r="DM18" s="681"/>
      <c r="DN18" s="681"/>
      <c r="DO18" s="681"/>
      <c r="DP18" s="682"/>
      <c r="DQ18" s="686" t="s">
        <v>246</v>
      </c>
      <c r="DR18" s="681"/>
      <c r="DS18" s="681"/>
      <c r="DT18" s="681"/>
      <c r="DU18" s="681"/>
      <c r="DV18" s="681"/>
      <c r="DW18" s="681"/>
      <c r="DX18" s="681"/>
      <c r="DY18" s="681"/>
      <c r="DZ18" s="681"/>
      <c r="EA18" s="681"/>
      <c r="EB18" s="681"/>
      <c r="EC18" s="726"/>
    </row>
    <row r="19" spans="2:133" ht="11.25" customHeight="1" x14ac:dyDescent="0.2">
      <c r="B19" s="677" t="s">
        <v>273</v>
      </c>
      <c r="C19" s="678"/>
      <c r="D19" s="678"/>
      <c r="E19" s="678"/>
      <c r="F19" s="678"/>
      <c r="G19" s="678"/>
      <c r="H19" s="678"/>
      <c r="I19" s="678"/>
      <c r="J19" s="678"/>
      <c r="K19" s="678"/>
      <c r="L19" s="678"/>
      <c r="M19" s="678"/>
      <c r="N19" s="678"/>
      <c r="O19" s="678"/>
      <c r="P19" s="678"/>
      <c r="Q19" s="679"/>
      <c r="R19" s="680">
        <v>21066</v>
      </c>
      <c r="S19" s="681"/>
      <c r="T19" s="681"/>
      <c r="U19" s="681"/>
      <c r="V19" s="681"/>
      <c r="W19" s="681"/>
      <c r="X19" s="681"/>
      <c r="Y19" s="682"/>
      <c r="Z19" s="713">
        <v>0.1</v>
      </c>
      <c r="AA19" s="713"/>
      <c r="AB19" s="713"/>
      <c r="AC19" s="713"/>
      <c r="AD19" s="714">
        <v>21066</v>
      </c>
      <c r="AE19" s="714"/>
      <c r="AF19" s="714"/>
      <c r="AG19" s="714"/>
      <c r="AH19" s="714"/>
      <c r="AI19" s="714"/>
      <c r="AJ19" s="714"/>
      <c r="AK19" s="714"/>
      <c r="AL19" s="683">
        <v>0.2</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10382</v>
      </c>
      <c r="BH19" s="681"/>
      <c r="BI19" s="681"/>
      <c r="BJ19" s="681"/>
      <c r="BK19" s="681"/>
      <c r="BL19" s="681"/>
      <c r="BM19" s="681"/>
      <c r="BN19" s="682"/>
      <c r="BO19" s="713">
        <v>0.3</v>
      </c>
      <c r="BP19" s="713"/>
      <c r="BQ19" s="713"/>
      <c r="BR19" s="713"/>
      <c r="BS19" s="686" t="s">
        <v>246</v>
      </c>
      <c r="BT19" s="681"/>
      <c r="BU19" s="681"/>
      <c r="BV19" s="681"/>
      <c r="BW19" s="681"/>
      <c r="BX19" s="681"/>
      <c r="BY19" s="681"/>
      <c r="BZ19" s="681"/>
      <c r="CA19" s="681"/>
      <c r="CB19" s="726"/>
      <c r="CD19" s="727" t="s">
        <v>275</v>
      </c>
      <c r="CE19" s="724"/>
      <c r="CF19" s="724"/>
      <c r="CG19" s="724"/>
      <c r="CH19" s="724"/>
      <c r="CI19" s="724"/>
      <c r="CJ19" s="724"/>
      <c r="CK19" s="724"/>
      <c r="CL19" s="724"/>
      <c r="CM19" s="724"/>
      <c r="CN19" s="724"/>
      <c r="CO19" s="724"/>
      <c r="CP19" s="724"/>
      <c r="CQ19" s="725"/>
      <c r="CR19" s="680" t="s">
        <v>246</v>
      </c>
      <c r="CS19" s="681"/>
      <c r="CT19" s="681"/>
      <c r="CU19" s="681"/>
      <c r="CV19" s="681"/>
      <c r="CW19" s="681"/>
      <c r="CX19" s="681"/>
      <c r="CY19" s="682"/>
      <c r="CZ19" s="713" t="s">
        <v>246</v>
      </c>
      <c r="DA19" s="713"/>
      <c r="DB19" s="713"/>
      <c r="DC19" s="713"/>
      <c r="DD19" s="686" t="s">
        <v>246</v>
      </c>
      <c r="DE19" s="681"/>
      <c r="DF19" s="681"/>
      <c r="DG19" s="681"/>
      <c r="DH19" s="681"/>
      <c r="DI19" s="681"/>
      <c r="DJ19" s="681"/>
      <c r="DK19" s="681"/>
      <c r="DL19" s="681"/>
      <c r="DM19" s="681"/>
      <c r="DN19" s="681"/>
      <c r="DO19" s="681"/>
      <c r="DP19" s="682"/>
      <c r="DQ19" s="686" t="s">
        <v>181</v>
      </c>
      <c r="DR19" s="681"/>
      <c r="DS19" s="681"/>
      <c r="DT19" s="681"/>
      <c r="DU19" s="681"/>
      <c r="DV19" s="681"/>
      <c r="DW19" s="681"/>
      <c r="DX19" s="681"/>
      <c r="DY19" s="681"/>
      <c r="DZ19" s="681"/>
      <c r="EA19" s="681"/>
      <c r="EB19" s="681"/>
      <c r="EC19" s="726"/>
    </row>
    <row r="20" spans="2:133" ht="11.25" customHeight="1" x14ac:dyDescent="0.2">
      <c r="B20" s="677" t="s">
        <v>276</v>
      </c>
      <c r="C20" s="678"/>
      <c r="D20" s="678"/>
      <c r="E20" s="678"/>
      <c r="F20" s="678"/>
      <c r="G20" s="678"/>
      <c r="H20" s="678"/>
      <c r="I20" s="678"/>
      <c r="J20" s="678"/>
      <c r="K20" s="678"/>
      <c r="L20" s="678"/>
      <c r="M20" s="678"/>
      <c r="N20" s="678"/>
      <c r="O20" s="678"/>
      <c r="P20" s="678"/>
      <c r="Q20" s="679"/>
      <c r="R20" s="680">
        <v>4055</v>
      </c>
      <c r="S20" s="681"/>
      <c r="T20" s="681"/>
      <c r="U20" s="681"/>
      <c r="V20" s="681"/>
      <c r="W20" s="681"/>
      <c r="X20" s="681"/>
      <c r="Y20" s="682"/>
      <c r="Z20" s="713">
        <v>0</v>
      </c>
      <c r="AA20" s="713"/>
      <c r="AB20" s="713"/>
      <c r="AC20" s="713"/>
      <c r="AD20" s="714">
        <v>4055</v>
      </c>
      <c r="AE20" s="714"/>
      <c r="AF20" s="714"/>
      <c r="AG20" s="714"/>
      <c r="AH20" s="714"/>
      <c r="AI20" s="714"/>
      <c r="AJ20" s="714"/>
      <c r="AK20" s="714"/>
      <c r="AL20" s="683">
        <v>0</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10382</v>
      </c>
      <c r="BH20" s="681"/>
      <c r="BI20" s="681"/>
      <c r="BJ20" s="681"/>
      <c r="BK20" s="681"/>
      <c r="BL20" s="681"/>
      <c r="BM20" s="681"/>
      <c r="BN20" s="682"/>
      <c r="BO20" s="713">
        <v>0.3</v>
      </c>
      <c r="BP20" s="713"/>
      <c r="BQ20" s="713"/>
      <c r="BR20" s="713"/>
      <c r="BS20" s="686" t="s">
        <v>246</v>
      </c>
      <c r="BT20" s="681"/>
      <c r="BU20" s="681"/>
      <c r="BV20" s="681"/>
      <c r="BW20" s="681"/>
      <c r="BX20" s="681"/>
      <c r="BY20" s="681"/>
      <c r="BZ20" s="681"/>
      <c r="CA20" s="681"/>
      <c r="CB20" s="726"/>
      <c r="CD20" s="727" t="s">
        <v>278</v>
      </c>
      <c r="CE20" s="724"/>
      <c r="CF20" s="724"/>
      <c r="CG20" s="724"/>
      <c r="CH20" s="724"/>
      <c r="CI20" s="724"/>
      <c r="CJ20" s="724"/>
      <c r="CK20" s="724"/>
      <c r="CL20" s="724"/>
      <c r="CM20" s="724"/>
      <c r="CN20" s="724"/>
      <c r="CO20" s="724"/>
      <c r="CP20" s="724"/>
      <c r="CQ20" s="725"/>
      <c r="CR20" s="680">
        <v>19089260</v>
      </c>
      <c r="CS20" s="681"/>
      <c r="CT20" s="681"/>
      <c r="CU20" s="681"/>
      <c r="CV20" s="681"/>
      <c r="CW20" s="681"/>
      <c r="CX20" s="681"/>
      <c r="CY20" s="682"/>
      <c r="CZ20" s="713">
        <v>100</v>
      </c>
      <c r="DA20" s="713"/>
      <c r="DB20" s="713"/>
      <c r="DC20" s="713"/>
      <c r="DD20" s="686">
        <v>1757779</v>
      </c>
      <c r="DE20" s="681"/>
      <c r="DF20" s="681"/>
      <c r="DG20" s="681"/>
      <c r="DH20" s="681"/>
      <c r="DI20" s="681"/>
      <c r="DJ20" s="681"/>
      <c r="DK20" s="681"/>
      <c r="DL20" s="681"/>
      <c r="DM20" s="681"/>
      <c r="DN20" s="681"/>
      <c r="DO20" s="681"/>
      <c r="DP20" s="682"/>
      <c r="DQ20" s="686">
        <v>9665418</v>
      </c>
      <c r="DR20" s="681"/>
      <c r="DS20" s="681"/>
      <c r="DT20" s="681"/>
      <c r="DU20" s="681"/>
      <c r="DV20" s="681"/>
      <c r="DW20" s="681"/>
      <c r="DX20" s="681"/>
      <c r="DY20" s="681"/>
      <c r="DZ20" s="681"/>
      <c r="EA20" s="681"/>
      <c r="EB20" s="681"/>
      <c r="EC20" s="726"/>
    </row>
    <row r="21" spans="2:133" ht="11.25" customHeight="1" x14ac:dyDescent="0.2">
      <c r="B21" s="677" t="s">
        <v>279</v>
      </c>
      <c r="C21" s="678"/>
      <c r="D21" s="678"/>
      <c r="E21" s="678"/>
      <c r="F21" s="678"/>
      <c r="G21" s="678"/>
      <c r="H21" s="678"/>
      <c r="I21" s="678"/>
      <c r="J21" s="678"/>
      <c r="K21" s="678"/>
      <c r="L21" s="678"/>
      <c r="M21" s="678"/>
      <c r="N21" s="678"/>
      <c r="O21" s="678"/>
      <c r="P21" s="678"/>
      <c r="Q21" s="679"/>
      <c r="R21" s="680">
        <v>2415</v>
      </c>
      <c r="S21" s="681"/>
      <c r="T21" s="681"/>
      <c r="U21" s="681"/>
      <c r="V21" s="681"/>
      <c r="W21" s="681"/>
      <c r="X21" s="681"/>
      <c r="Y21" s="682"/>
      <c r="Z21" s="713">
        <v>0</v>
      </c>
      <c r="AA21" s="713"/>
      <c r="AB21" s="713"/>
      <c r="AC21" s="713"/>
      <c r="AD21" s="714">
        <v>2415</v>
      </c>
      <c r="AE21" s="714"/>
      <c r="AF21" s="714"/>
      <c r="AG21" s="714"/>
      <c r="AH21" s="714"/>
      <c r="AI21" s="714"/>
      <c r="AJ21" s="714"/>
      <c r="AK21" s="714"/>
      <c r="AL21" s="683">
        <v>0</v>
      </c>
      <c r="AM21" s="684"/>
      <c r="AN21" s="684"/>
      <c r="AO21" s="715"/>
      <c r="AP21" s="775" t="s">
        <v>280</v>
      </c>
      <c r="AQ21" s="782"/>
      <c r="AR21" s="782"/>
      <c r="AS21" s="782"/>
      <c r="AT21" s="782"/>
      <c r="AU21" s="782"/>
      <c r="AV21" s="782"/>
      <c r="AW21" s="782"/>
      <c r="AX21" s="782"/>
      <c r="AY21" s="782"/>
      <c r="AZ21" s="782"/>
      <c r="BA21" s="782"/>
      <c r="BB21" s="782"/>
      <c r="BC21" s="782"/>
      <c r="BD21" s="782"/>
      <c r="BE21" s="782"/>
      <c r="BF21" s="777"/>
      <c r="BG21" s="680">
        <v>10382</v>
      </c>
      <c r="BH21" s="681"/>
      <c r="BI21" s="681"/>
      <c r="BJ21" s="681"/>
      <c r="BK21" s="681"/>
      <c r="BL21" s="681"/>
      <c r="BM21" s="681"/>
      <c r="BN21" s="682"/>
      <c r="BO21" s="713">
        <v>0.3</v>
      </c>
      <c r="BP21" s="713"/>
      <c r="BQ21" s="713"/>
      <c r="BR21" s="713"/>
      <c r="BS21" s="686" t="s">
        <v>246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281</v>
      </c>
      <c r="C22" s="678"/>
      <c r="D22" s="678"/>
      <c r="E22" s="678"/>
      <c r="F22" s="678"/>
      <c r="G22" s="678"/>
      <c r="H22" s="678"/>
      <c r="I22" s="678"/>
      <c r="J22" s="678"/>
      <c r="K22" s="678"/>
      <c r="L22" s="678"/>
      <c r="M22" s="678"/>
      <c r="N22" s="678"/>
      <c r="O22" s="678"/>
      <c r="P22" s="678"/>
      <c r="Q22" s="679"/>
      <c r="R22" s="680">
        <v>4570101</v>
      </c>
      <c r="S22" s="681"/>
      <c r="T22" s="681"/>
      <c r="U22" s="681"/>
      <c r="V22" s="681"/>
      <c r="W22" s="681"/>
      <c r="X22" s="681"/>
      <c r="Y22" s="682"/>
      <c r="Z22" s="713">
        <v>23</v>
      </c>
      <c r="AA22" s="713"/>
      <c r="AB22" s="713"/>
      <c r="AC22" s="713"/>
      <c r="AD22" s="714">
        <v>4091295</v>
      </c>
      <c r="AE22" s="714"/>
      <c r="AF22" s="714"/>
      <c r="AG22" s="714"/>
      <c r="AH22" s="714"/>
      <c r="AI22" s="714"/>
      <c r="AJ22" s="714"/>
      <c r="AK22" s="714"/>
      <c r="AL22" s="683">
        <v>46.4</v>
      </c>
      <c r="AM22" s="684"/>
      <c r="AN22" s="684"/>
      <c r="AO22" s="715"/>
      <c r="AP22" s="775" t="s">
        <v>282</v>
      </c>
      <c r="AQ22" s="782"/>
      <c r="AR22" s="782"/>
      <c r="AS22" s="782"/>
      <c r="AT22" s="782"/>
      <c r="AU22" s="782"/>
      <c r="AV22" s="782"/>
      <c r="AW22" s="782"/>
      <c r="AX22" s="782"/>
      <c r="AY22" s="782"/>
      <c r="AZ22" s="782"/>
      <c r="BA22" s="782"/>
      <c r="BB22" s="782"/>
      <c r="BC22" s="782"/>
      <c r="BD22" s="782"/>
      <c r="BE22" s="782"/>
      <c r="BF22" s="777"/>
      <c r="BG22" s="680" t="s">
        <v>246</v>
      </c>
      <c r="BH22" s="681"/>
      <c r="BI22" s="681"/>
      <c r="BJ22" s="681"/>
      <c r="BK22" s="681"/>
      <c r="BL22" s="681"/>
      <c r="BM22" s="681"/>
      <c r="BN22" s="682"/>
      <c r="BO22" s="713" t="s">
        <v>246</v>
      </c>
      <c r="BP22" s="713"/>
      <c r="BQ22" s="713"/>
      <c r="BR22" s="713"/>
      <c r="BS22" s="686" t="s">
        <v>130</v>
      </c>
      <c r="BT22" s="681"/>
      <c r="BU22" s="681"/>
      <c r="BV22" s="681"/>
      <c r="BW22" s="681"/>
      <c r="BX22" s="681"/>
      <c r="BY22" s="681"/>
      <c r="BZ22" s="681"/>
      <c r="CA22" s="681"/>
      <c r="CB22" s="726"/>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284</v>
      </c>
      <c r="C23" s="678"/>
      <c r="D23" s="678"/>
      <c r="E23" s="678"/>
      <c r="F23" s="678"/>
      <c r="G23" s="678"/>
      <c r="H23" s="678"/>
      <c r="I23" s="678"/>
      <c r="J23" s="678"/>
      <c r="K23" s="678"/>
      <c r="L23" s="678"/>
      <c r="M23" s="678"/>
      <c r="N23" s="678"/>
      <c r="O23" s="678"/>
      <c r="P23" s="678"/>
      <c r="Q23" s="679"/>
      <c r="R23" s="680">
        <v>4091295</v>
      </c>
      <c r="S23" s="681"/>
      <c r="T23" s="681"/>
      <c r="U23" s="681"/>
      <c r="V23" s="681"/>
      <c r="W23" s="681"/>
      <c r="X23" s="681"/>
      <c r="Y23" s="682"/>
      <c r="Z23" s="713">
        <v>20.6</v>
      </c>
      <c r="AA23" s="713"/>
      <c r="AB23" s="713"/>
      <c r="AC23" s="713"/>
      <c r="AD23" s="714">
        <v>4091295</v>
      </c>
      <c r="AE23" s="714"/>
      <c r="AF23" s="714"/>
      <c r="AG23" s="714"/>
      <c r="AH23" s="714"/>
      <c r="AI23" s="714"/>
      <c r="AJ23" s="714"/>
      <c r="AK23" s="714"/>
      <c r="AL23" s="683">
        <v>46.4</v>
      </c>
      <c r="AM23" s="684"/>
      <c r="AN23" s="684"/>
      <c r="AO23" s="715"/>
      <c r="AP23" s="775" t="s">
        <v>285</v>
      </c>
      <c r="AQ23" s="782"/>
      <c r="AR23" s="782"/>
      <c r="AS23" s="782"/>
      <c r="AT23" s="782"/>
      <c r="AU23" s="782"/>
      <c r="AV23" s="782"/>
      <c r="AW23" s="782"/>
      <c r="AX23" s="782"/>
      <c r="AY23" s="782"/>
      <c r="AZ23" s="782"/>
      <c r="BA23" s="782"/>
      <c r="BB23" s="782"/>
      <c r="BC23" s="782"/>
      <c r="BD23" s="782"/>
      <c r="BE23" s="782"/>
      <c r="BF23" s="777"/>
      <c r="BG23" s="680" t="s">
        <v>246</v>
      </c>
      <c r="BH23" s="681"/>
      <c r="BI23" s="681"/>
      <c r="BJ23" s="681"/>
      <c r="BK23" s="681"/>
      <c r="BL23" s="681"/>
      <c r="BM23" s="681"/>
      <c r="BN23" s="682"/>
      <c r="BO23" s="713" t="s">
        <v>246</v>
      </c>
      <c r="BP23" s="713"/>
      <c r="BQ23" s="713"/>
      <c r="BR23" s="713"/>
      <c r="BS23" s="686" t="s">
        <v>246</v>
      </c>
      <c r="BT23" s="681"/>
      <c r="BU23" s="681"/>
      <c r="BV23" s="681"/>
      <c r="BW23" s="681"/>
      <c r="BX23" s="681"/>
      <c r="BY23" s="681"/>
      <c r="BZ23" s="681"/>
      <c r="CA23" s="681"/>
      <c r="CB23" s="726"/>
      <c r="CD23" s="784" t="s">
        <v>223</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2">
      <c r="B24" s="677" t="s">
        <v>291</v>
      </c>
      <c r="C24" s="678"/>
      <c r="D24" s="678"/>
      <c r="E24" s="678"/>
      <c r="F24" s="678"/>
      <c r="G24" s="678"/>
      <c r="H24" s="678"/>
      <c r="I24" s="678"/>
      <c r="J24" s="678"/>
      <c r="K24" s="678"/>
      <c r="L24" s="678"/>
      <c r="M24" s="678"/>
      <c r="N24" s="678"/>
      <c r="O24" s="678"/>
      <c r="P24" s="678"/>
      <c r="Q24" s="679"/>
      <c r="R24" s="680">
        <v>478806</v>
      </c>
      <c r="S24" s="681"/>
      <c r="T24" s="681"/>
      <c r="U24" s="681"/>
      <c r="V24" s="681"/>
      <c r="W24" s="681"/>
      <c r="X24" s="681"/>
      <c r="Y24" s="682"/>
      <c r="Z24" s="713">
        <v>2.4</v>
      </c>
      <c r="AA24" s="713"/>
      <c r="AB24" s="713"/>
      <c r="AC24" s="713"/>
      <c r="AD24" s="714" t="s">
        <v>246</v>
      </c>
      <c r="AE24" s="714"/>
      <c r="AF24" s="714"/>
      <c r="AG24" s="714"/>
      <c r="AH24" s="714"/>
      <c r="AI24" s="714"/>
      <c r="AJ24" s="714"/>
      <c r="AK24" s="714"/>
      <c r="AL24" s="683" t="s">
        <v>246</v>
      </c>
      <c r="AM24" s="684"/>
      <c r="AN24" s="684"/>
      <c r="AO24" s="715"/>
      <c r="AP24" s="775" t="s">
        <v>292</v>
      </c>
      <c r="AQ24" s="782"/>
      <c r="AR24" s="782"/>
      <c r="AS24" s="782"/>
      <c r="AT24" s="782"/>
      <c r="AU24" s="782"/>
      <c r="AV24" s="782"/>
      <c r="AW24" s="782"/>
      <c r="AX24" s="782"/>
      <c r="AY24" s="782"/>
      <c r="AZ24" s="782"/>
      <c r="BA24" s="782"/>
      <c r="BB24" s="782"/>
      <c r="BC24" s="782"/>
      <c r="BD24" s="782"/>
      <c r="BE24" s="782"/>
      <c r="BF24" s="777"/>
      <c r="BG24" s="680" t="s">
        <v>246</v>
      </c>
      <c r="BH24" s="681"/>
      <c r="BI24" s="681"/>
      <c r="BJ24" s="681"/>
      <c r="BK24" s="681"/>
      <c r="BL24" s="681"/>
      <c r="BM24" s="681"/>
      <c r="BN24" s="682"/>
      <c r="BO24" s="713" t="s">
        <v>246</v>
      </c>
      <c r="BP24" s="713"/>
      <c r="BQ24" s="713"/>
      <c r="BR24" s="713"/>
      <c r="BS24" s="686" t="s">
        <v>130</v>
      </c>
      <c r="BT24" s="681"/>
      <c r="BU24" s="681"/>
      <c r="BV24" s="681"/>
      <c r="BW24" s="681"/>
      <c r="BX24" s="681"/>
      <c r="BY24" s="681"/>
      <c r="BZ24" s="681"/>
      <c r="CA24" s="681"/>
      <c r="CB24" s="726"/>
      <c r="CD24" s="738" t="s">
        <v>293</v>
      </c>
      <c r="CE24" s="739"/>
      <c r="CF24" s="739"/>
      <c r="CG24" s="739"/>
      <c r="CH24" s="739"/>
      <c r="CI24" s="739"/>
      <c r="CJ24" s="739"/>
      <c r="CK24" s="739"/>
      <c r="CL24" s="739"/>
      <c r="CM24" s="739"/>
      <c r="CN24" s="739"/>
      <c r="CO24" s="739"/>
      <c r="CP24" s="739"/>
      <c r="CQ24" s="740"/>
      <c r="CR24" s="735">
        <v>5980826</v>
      </c>
      <c r="CS24" s="736"/>
      <c r="CT24" s="736"/>
      <c r="CU24" s="736"/>
      <c r="CV24" s="736"/>
      <c r="CW24" s="736"/>
      <c r="CX24" s="736"/>
      <c r="CY24" s="779"/>
      <c r="CZ24" s="780">
        <v>31.3</v>
      </c>
      <c r="DA24" s="751"/>
      <c r="DB24" s="751"/>
      <c r="DC24" s="783"/>
      <c r="DD24" s="778">
        <v>3671546</v>
      </c>
      <c r="DE24" s="736"/>
      <c r="DF24" s="736"/>
      <c r="DG24" s="736"/>
      <c r="DH24" s="736"/>
      <c r="DI24" s="736"/>
      <c r="DJ24" s="736"/>
      <c r="DK24" s="779"/>
      <c r="DL24" s="778">
        <v>3664208</v>
      </c>
      <c r="DM24" s="736"/>
      <c r="DN24" s="736"/>
      <c r="DO24" s="736"/>
      <c r="DP24" s="736"/>
      <c r="DQ24" s="736"/>
      <c r="DR24" s="736"/>
      <c r="DS24" s="736"/>
      <c r="DT24" s="736"/>
      <c r="DU24" s="736"/>
      <c r="DV24" s="779"/>
      <c r="DW24" s="780">
        <v>39.9</v>
      </c>
      <c r="DX24" s="751"/>
      <c r="DY24" s="751"/>
      <c r="DZ24" s="751"/>
      <c r="EA24" s="751"/>
      <c r="EB24" s="751"/>
      <c r="EC24" s="781"/>
    </row>
    <row r="25" spans="2:133" ht="11.25" customHeight="1" x14ac:dyDescent="0.2">
      <c r="B25" s="677" t="s">
        <v>294</v>
      </c>
      <c r="C25" s="678"/>
      <c r="D25" s="678"/>
      <c r="E25" s="678"/>
      <c r="F25" s="678"/>
      <c r="G25" s="678"/>
      <c r="H25" s="678"/>
      <c r="I25" s="678"/>
      <c r="J25" s="678"/>
      <c r="K25" s="678"/>
      <c r="L25" s="678"/>
      <c r="M25" s="678"/>
      <c r="N25" s="678"/>
      <c r="O25" s="678"/>
      <c r="P25" s="678"/>
      <c r="Q25" s="679"/>
      <c r="R25" s="680" t="s">
        <v>181</v>
      </c>
      <c r="S25" s="681"/>
      <c r="T25" s="681"/>
      <c r="U25" s="681"/>
      <c r="V25" s="681"/>
      <c r="W25" s="681"/>
      <c r="X25" s="681"/>
      <c r="Y25" s="682"/>
      <c r="Z25" s="713" t="s">
        <v>246</v>
      </c>
      <c r="AA25" s="713"/>
      <c r="AB25" s="713"/>
      <c r="AC25" s="713"/>
      <c r="AD25" s="714" t="s">
        <v>246</v>
      </c>
      <c r="AE25" s="714"/>
      <c r="AF25" s="714"/>
      <c r="AG25" s="714"/>
      <c r="AH25" s="714"/>
      <c r="AI25" s="714"/>
      <c r="AJ25" s="714"/>
      <c r="AK25" s="714"/>
      <c r="AL25" s="683" t="s">
        <v>130</v>
      </c>
      <c r="AM25" s="684"/>
      <c r="AN25" s="684"/>
      <c r="AO25" s="715"/>
      <c r="AP25" s="775" t="s">
        <v>295</v>
      </c>
      <c r="AQ25" s="782"/>
      <c r="AR25" s="782"/>
      <c r="AS25" s="782"/>
      <c r="AT25" s="782"/>
      <c r="AU25" s="782"/>
      <c r="AV25" s="782"/>
      <c r="AW25" s="782"/>
      <c r="AX25" s="782"/>
      <c r="AY25" s="782"/>
      <c r="AZ25" s="782"/>
      <c r="BA25" s="782"/>
      <c r="BB25" s="782"/>
      <c r="BC25" s="782"/>
      <c r="BD25" s="782"/>
      <c r="BE25" s="782"/>
      <c r="BF25" s="777"/>
      <c r="BG25" s="680" t="s">
        <v>246</v>
      </c>
      <c r="BH25" s="681"/>
      <c r="BI25" s="681"/>
      <c r="BJ25" s="681"/>
      <c r="BK25" s="681"/>
      <c r="BL25" s="681"/>
      <c r="BM25" s="681"/>
      <c r="BN25" s="682"/>
      <c r="BO25" s="713" t="s">
        <v>246</v>
      </c>
      <c r="BP25" s="713"/>
      <c r="BQ25" s="713"/>
      <c r="BR25" s="713"/>
      <c r="BS25" s="686" t="s">
        <v>181</v>
      </c>
      <c r="BT25" s="681"/>
      <c r="BU25" s="681"/>
      <c r="BV25" s="681"/>
      <c r="BW25" s="681"/>
      <c r="BX25" s="681"/>
      <c r="BY25" s="681"/>
      <c r="BZ25" s="681"/>
      <c r="CA25" s="681"/>
      <c r="CB25" s="726"/>
      <c r="CD25" s="727" t="s">
        <v>296</v>
      </c>
      <c r="CE25" s="724"/>
      <c r="CF25" s="724"/>
      <c r="CG25" s="724"/>
      <c r="CH25" s="724"/>
      <c r="CI25" s="724"/>
      <c r="CJ25" s="724"/>
      <c r="CK25" s="724"/>
      <c r="CL25" s="724"/>
      <c r="CM25" s="724"/>
      <c r="CN25" s="724"/>
      <c r="CO25" s="724"/>
      <c r="CP25" s="724"/>
      <c r="CQ25" s="725"/>
      <c r="CR25" s="680">
        <v>2203661</v>
      </c>
      <c r="CS25" s="699"/>
      <c r="CT25" s="699"/>
      <c r="CU25" s="699"/>
      <c r="CV25" s="699"/>
      <c r="CW25" s="699"/>
      <c r="CX25" s="699"/>
      <c r="CY25" s="700"/>
      <c r="CZ25" s="683">
        <v>11.5</v>
      </c>
      <c r="DA25" s="701"/>
      <c r="DB25" s="701"/>
      <c r="DC25" s="702"/>
      <c r="DD25" s="686">
        <v>1831356</v>
      </c>
      <c r="DE25" s="699"/>
      <c r="DF25" s="699"/>
      <c r="DG25" s="699"/>
      <c r="DH25" s="699"/>
      <c r="DI25" s="699"/>
      <c r="DJ25" s="699"/>
      <c r="DK25" s="700"/>
      <c r="DL25" s="686">
        <v>1829722</v>
      </c>
      <c r="DM25" s="699"/>
      <c r="DN25" s="699"/>
      <c r="DO25" s="699"/>
      <c r="DP25" s="699"/>
      <c r="DQ25" s="699"/>
      <c r="DR25" s="699"/>
      <c r="DS25" s="699"/>
      <c r="DT25" s="699"/>
      <c r="DU25" s="699"/>
      <c r="DV25" s="700"/>
      <c r="DW25" s="683">
        <v>19.899999999999999</v>
      </c>
      <c r="DX25" s="701"/>
      <c r="DY25" s="701"/>
      <c r="DZ25" s="701"/>
      <c r="EA25" s="701"/>
      <c r="EB25" s="701"/>
      <c r="EC25" s="719"/>
    </row>
    <row r="26" spans="2:133" ht="11.25" customHeight="1" x14ac:dyDescent="0.2">
      <c r="B26" s="677" t="s">
        <v>297</v>
      </c>
      <c r="C26" s="678"/>
      <c r="D26" s="678"/>
      <c r="E26" s="678"/>
      <c r="F26" s="678"/>
      <c r="G26" s="678"/>
      <c r="H26" s="678"/>
      <c r="I26" s="678"/>
      <c r="J26" s="678"/>
      <c r="K26" s="678"/>
      <c r="L26" s="678"/>
      <c r="M26" s="678"/>
      <c r="N26" s="678"/>
      <c r="O26" s="678"/>
      <c r="P26" s="678"/>
      <c r="Q26" s="679"/>
      <c r="R26" s="680">
        <v>9293340</v>
      </c>
      <c r="S26" s="681"/>
      <c r="T26" s="681"/>
      <c r="U26" s="681"/>
      <c r="V26" s="681"/>
      <c r="W26" s="681"/>
      <c r="X26" s="681"/>
      <c r="Y26" s="682"/>
      <c r="Z26" s="713">
        <v>46.9</v>
      </c>
      <c r="AA26" s="713"/>
      <c r="AB26" s="713"/>
      <c r="AC26" s="713"/>
      <c r="AD26" s="714">
        <v>8814534</v>
      </c>
      <c r="AE26" s="714"/>
      <c r="AF26" s="714"/>
      <c r="AG26" s="714"/>
      <c r="AH26" s="714"/>
      <c r="AI26" s="714"/>
      <c r="AJ26" s="714"/>
      <c r="AK26" s="714"/>
      <c r="AL26" s="683">
        <v>100</v>
      </c>
      <c r="AM26" s="684"/>
      <c r="AN26" s="684"/>
      <c r="AO26" s="715"/>
      <c r="AP26" s="775" t="s">
        <v>298</v>
      </c>
      <c r="AQ26" s="776"/>
      <c r="AR26" s="776"/>
      <c r="AS26" s="776"/>
      <c r="AT26" s="776"/>
      <c r="AU26" s="776"/>
      <c r="AV26" s="776"/>
      <c r="AW26" s="776"/>
      <c r="AX26" s="776"/>
      <c r="AY26" s="776"/>
      <c r="AZ26" s="776"/>
      <c r="BA26" s="776"/>
      <c r="BB26" s="776"/>
      <c r="BC26" s="776"/>
      <c r="BD26" s="776"/>
      <c r="BE26" s="776"/>
      <c r="BF26" s="777"/>
      <c r="BG26" s="680" t="s">
        <v>246</v>
      </c>
      <c r="BH26" s="681"/>
      <c r="BI26" s="681"/>
      <c r="BJ26" s="681"/>
      <c r="BK26" s="681"/>
      <c r="BL26" s="681"/>
      <c r="BM26" s="681"/>
      <c r="BN26" s="682"/>
      <c r="BO26" s="713" t="s">
        <v>246</v>
      </c>
      <c r="BP26" s="713"/>
      <c r="BQ26" s="713"/>
      <c r="BR26" s="713"/>
      <c r="BS26" s="686" t="s">
        <v>246</v>
      </c>
      <c r="BT26" s="681"/>
      <c r="BU26" s="681"/>
      <c r="BV26" s="681"/>
      <c r="BW26" s="681"/>
      <c r="BX26" s="681"/>
      <c r="BY26" s="681"/>
      <c r="BZ26" s="681"/>
      <c r="CA26" s="681"/>
      <c r="CB26" s="726"/>
      <c r="CD26" s="727" t="s">
        <v>299</v>
      </c>
      <c r="CE26" s="724"/>
      <c r="CF26" s="724"/>
      <c r="CG26" s="724"/>
      <c r="CH26" s="724"/>
      <c r="CI26" s="724"/>
      <c r="CJ26" s="724"/>
      <c r="CK26" s="724"/>
      <c r="CL26" s="724"/>
      <c r="CM26" s="724"/>
      <c r="CN26" s="724"/>
      <c r="CO26" s="724"/>
      <c r="CP26" s="724"/>
      <c r="CQ26" s="725"/>
      <c r="CR26" s="680">
        <v>1213507</v>
      </c>
      <c r="CS26" s="681"/>
      <c r="CT26" s="681"/>
      <c r="CU26" s="681"/>
      <c r="CV26" s="681"/>
      <c r="CW26" s="681"/>
      <c r="CX26" s="681"/>
      <c r="CY26" s="682"/>
      <c r="CZ26" s="683">
        <v>6.4</v>
      </c>
      <c r="DA26" s="701"/>
      <c r="DB26" s="701"/>
      <c r="DC26" s="702"/>
      <c r="DD26" s="686">
        <v>1040355</v>
      </c>
      <c r="DE26" s="681"/>
      <c r="DF26" s="681"/>
      <c r="DG26" s="681"/>
      <c r="DH26" s="681"/>
      <c r="DI26" s="681"/>
      <c r="DJ26" s="681"/>
      <c r="DK26" s="682"/>
      <c r="DL26" s="686" t="s">
        <v>246</v>
      </c>
      <c r="DM26" s="681"/>
      <c r="DN26" s="681"/>
      <c r="DO26" s="681"/>
      <c r="DP26" s="681"/>
      <c r="DQ26" s="681"/>
      <c r="DR26" s="681"/>
      <c r="DS26" s="681"/>
      <c r="DT26" s="681"/>
      <c r="DU26" s="681"/>
      <c r="DV26" s="682"/>
      <c r="DW26" s="683" t="s">
        <v>246</v>
      </c>
      <c r="DX26" s="701"/>
      <c r="DY26" s="701"/>
      <c r="DZ26" s="701"/>
      <c r="EA26" s="701"/>
      <c r="EB26" s="701"/>
      <c r="EC26" s="719"/>
    </row>
    <row r="27" spans="2:133" ht="11.25" customHeight="1" x14ac:dyDescent="0.2">
      <c r="B27" s="677" t="s">
        <v>300</v>
      </c>
      <c r="C27" s="678"/>
      <c r="D27" s="678"/>
      <c r="E27" s="678"/>
      <c r="F27" s="678"/>
      <c r="G27" s="678"/>
      <c r="H27" s="678"/>
      <c r="I27" s="678"/>
      <c r="J27" s="678"/>
      <c r="K27" s="678"/>
      <c r="L27" s="678"/>
      <c r="M27" s="678"/>
      <c r="N27" s="678"/>
      <c r="O27" s="678"/>
      <c r="P27" s="678"/>
      <c r="Q27" s="679"/>
      <c r="R27" s="680">
        <v>3280</v>
      </c>
      <c r="S27" s="681"/>
      <c r="T27" s="681"/>
      <c r="U27" s="681"/>
      <c r="V27" s="681"/>
      <c r="W27" s="681"/>
      <c r="X27" s="681"/>
      <c r="Y27" s="682"/>
      <c r="Z27" s="713">
        <v>0</v>
      </c>
      <c r="AA27" s="713"/>
      <c r="AB27" s="713"/>
      <c r="AC27" s="713"/>
      <c r="AD27" s="714">
        <v>3280</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3733444</v>
      </c>
      <c r="BH27" s="681"/>
      <c r="BI27" s="681"/>
      <c r="BJ27" s="681"/>
      <c r="BK27" s="681"/>
      <c r="BL27" s="681"/>
      <c r="BM27" s="681"/>
      <c r="BN27" s="682"/>
      <c r="BO27" s="713">
        <v>100</v>
      </c>
      <c r="BP27" s="713"/>
      <c r="BQ27" s="713"/>
      <c r="BR27" s="713"/>
      <c r="BS27" s="686">
        <v>7543</v>
      </c>
      <c r="BT27" s="681"/>
      <c r="BU27" s="681"/>
      <c r="BV27" s="681"/>
      <c r="BW27" s="681"/>
      <c r="BX27" s="681"/>
      <c r="BY27" s="681"/>
      <c r="BZ27" s="681"/>
      <c r="CA27" s="681"/>
      <c r="CB27" s="726"/>
      <c r="CD27" s="727" t="s">
        <v>302</v>
      </c>
      <c r="CE27" s="724"/>
      <c r="CF27" s="724"/>
      <c r="CG27" s="724"/>
      <c r="CH27" s="724"/>
      <c r="CI27" s="724"/>
      <c r="CJ27" s="724"/>
      <c r="CK27" s="724"/>
      <c r="CL27" s="724"/>
      <c r="CM27" s="724"/>
      <c r="CN27" s="724"/>
      <c r="CO27" s="724"/>
      <c r="CP27" s="724"/>
      <c r="CQ27" s="725"/>
      <c r="CR27" s="680">
        <v>2641430</v>
      </c>
      <c r="CS27" s="699"/>
      <c r="CT27" s="699"/>
      <c r="CU27" s="699"/>
      <c r="CV27" s="699"/>
      <c r="CW27" s="699"/>
      <c r="CX27" s="699"/>
      <c r="CY27" s="700"/>
      <c r="CZ27" s="683">
        <v>13.8</v>
      </c>
      <c r="DA27" s="701"/>
      <c r="DB27" s="701"/>
      <c r="DC27" s="702"/>
      <c r="DD27" s="686">
        <v>765169</v>
      </c>
      <c r="DE27" s="699"/>
      <c r="DF27" s="699"/>
      <c r="DG27" s="699"/>
      <c r="DH27" s="699"/>
      <c r="DI27" s="699"/>
      <c r="DJ27" s="699"/>
      <c r="DK27" s="700"/>
      <c r="DL27" s="686">
        <v>759465</v>
      </c>
      <c r="DM27" s="699"/>
      <c r="DN27" s="699"/>
      <c r="DO27" s="699"/>
      <c r="DP27" s="699"/>
      <c r="DQ27" s="699"/>
      <c r="DR27" s="699"/>
      <c r="DS27" s="699"/>
      <c r="DT27" s="699"/>
      <c r="DU27" s="699"/>
      <c r="DV27" s="700"/>
      <c r="DW27" s="683">
        <v>8.3000000000000007</v>
      </c>
      <c r="DX27" s="701"/>
      <c r="DY27" s="701"/>
      <c r="DZ27" s="701"/>
      <c r="EA27" s="701"/>
      <c r="EB27" s="701"/>
      <c r="EC27" s="719"/>
    </row>
    <row r="28" spans="2:133" ht="11.25" customHeight="1" x14ac:dyDescent="0.2">
      <c r="B28" s="677" t="s">
        <v>303</v>
      </c>
      <c r="C28" s="678"/>
      <c r="D28" s="678"/>
      <c r="E28" s="678"/>
      <c r="F28" s="678"/>
      <c r="G28" s="678"/>
      <c r="H28" s="678"/>
      <c r="I28" s="678"/>
      <c r="J28" s="678"/>
      <c r="K28" s="678"/>
      <c r="L28" s="678"/>
      <c r="M28" s="678"/>
      <c r="N28" s="678"/>
      <c r="O28" s="678"/>
      <c r="P28" s="678"/>
      <c r="Q28" s="679"/>
      <c r="R28" s="680">
        <v>200525</v>
      </c>
      <c r="S28" s="681"/>
      <c r="T28" s="681"/>
      <c r="U28" s="681"/>
      <c r="V28" s="681"/>
      <c r="W28" s="681"/>
      <c r="X28" s="681"/>
      <c r="Y28" s="682"/>
      <c r="Z28" s="713">
        <v>1</v>
      </c>
      <c r="AA28" s="713"/>
      <c r="AB28" s="713"/>
      <c r="AC28" s="713"/>
      <c r="AD28" s="714" t="s">
        <v>181</v>
      </c>
      <c r="AE28" s="714"/>
      <c r="AF28" s="714"/>
      <c r="AG28" s="714"/>
      <c r="AH28" s="714"/>
      <c r="AI28" s="714"/>
      <c r="AJ28" s="714"/>
      <c r="AK28" s="714"/>
      <c r="AL28" s="683" t="s">
        <v>246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304</v>
      </c>
      <c r="CE28" s="724"/>
      <c r="CF28" s="724"/>
      <c r="CG28" s="724"/>
      <c r="CH28" s="724"/>
      <c r="CI28" s="724"/>
      <c r="CJ28" s="724"/>
      <c r="CK28" s="724"/>
      <c r="CL28" s="724"/>
      <c r="CM28" s="724"/>
      <c r="CN28" s="724"/>
      <c r="CO28" s="724"/>
      <c r="CP28" s="724"/>
      <c r="CQ28" s="725"/>
      <c r="CR28" s="680">
        <v>1135735</v>
      </c>
      <c r="CS28" s="681"/>
      <c r="CT28" s="681"/>
      <c r="CU28" s="681"/>
      <c r="CV28" s="681"/>
      <c r="CW28" s="681"/>
      <c r="CX28" s="681"/>
      <c r="CY28" s="682"/>
      <c r="CZ28" s="683">
        <v>5.9</v>
      </c>
      <c r="DA28" s="701"/>
      <c r="DB28" s="701"/>
      <c r="DC28" s="702"/>
      <c r="DD28" s="686">
        <v>1075021</v>
      </c>
      <c r="DE28" s="681"/>
      <c r="DF28" s="681"/>
      <c r="DG28" s="681"/>
      <c r="DH28" s="681"/>
      <c r="DI28" s="681"/>
      <c r="DJ28" s="681"/>
      <c r="DK28" s="682"/>
      <c r="DL28" s="686">
        <v>1075021</v>
      </c>
      <c r="DM28" s="681"/>
      <c r="DN28" s="681"/>
      <c r="DO28" s="681"/>
      <c r="DP28" s="681"/>
      <c r="DQ28" s="681"/>
      <c r="DR28" s="681"/>
      <c r="DS28" s="681"/>
      <c r="DT28" s="681"/>
      <c r="DU28" s="681"/>
      <c r="DV28" s="682"/>
      <c r="DW28" s="683">
        <v>11.7</v>
      </c>
      <c r="DX28" s="701"/>
      <c r="DY28" s="701"/>
      <c r="DZ28" s="701"/>
      <c r="EA28" s="701"/>
      <c r="EB28" s="701"/>
      <c r="EC28" s="719"/>
    </row>
    <row r="29" spans="2:133" ht="11.25" customHeight="1" x14ac:dyDescent="0.2">
      <c r="B29" s="677" t="s">
        <v>305</v>
      </c>
      <c r="C29" s="678"/>
      <c r="D29" s="678"/>
      <c r="E29" s="678"/>
      <c r="F29" s="678"/>
      <c r="G29" s="678"/>
      <c r="H29" s="678"/>
      <c r="I29" s="678"/>
      <c r="J29" s="678"/>
      <c r="K29" s="678"/>
      <c r="L29" s="678"/>
      <c r="M29" s="678"/>
      <c r="N29" s="678"/>
      <c r="O29" s="678"/>
      <c r="P29" s="678"/>
      <c r="Q29" s="679"/>
      <c r="R29" s="680">
        <v>216332</v>
      </c>
      <c r="S29" s="681"/>
      <c r="T29" s="681"/>
      <c r="U29" s="681"/>
      <c r="V29" s="681"/>
      <c r="W29" s="681"/>
      <c r="X29" s="681"/>
      <c r="Y29" s="682"/>
      <c r="Z29" s="713">
        <v>1.1000000000000001</v>
      </c>
      <c r="AA29" s="713"/>
      <c r="AB29" s="713"/>
      <c r="AC29" s="713"/>
      <c r="AD29" s="714" t="s">
        <v>246</v>
      </c>
      <c r="AE29" s="714"/>
      <c r="AF29" s="714"/>
      <c r="AG29" s="714"/>
      <c r="AH29" s="714"/>
      <c r="AI29" s="714"/>
      <c r="AJ29" s="714"/>
      <c r="AK29" s="714"/>
      <c r="AL29" s="683" t="s">
        <v>246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306</v>
      </c>
      <c r="CE29" s="770"/>
      <c r="CF29" s="727" t="s">
        <v>307</v>
      </c>
      <c r="CG29" s="724"/>
      <c r="CH29" s="724"/>
      <c r="CI29" s="724"/>
      <c r="CJ29" s="724"/>
      <c r="CK29" s="724"/>
      <c r="CL29" s="724"/>
      <c r="CM29" s="724"/>
      <c r="CN29" s="724"/>
      <c r="CO29" s="724"/>
      <c r="CP29" s="724"/>
      <c r="CQ29" s="725"/>
      <c r="CR29" s="680">
        <v>1135735</v>
      </c>
      <c r="CS29" s="699"/>
      <c r="CT29" s="699"/>
      <c r="CU29" s="699"/>
      <c r="CV29" s="699"/>
      <c r="CW29" s="699"/>
      <c r="CX29" s="699"/>
      <c r="CY29" s="700"/>
      <c r="CZ29" s="683">
        <v>5.9</v>
      </c>
      <c r="DA29" s="701"/>
      <c r="DB29" s="701"/>
      <c r="DC29" s="702"/>
      <c r="DD29" s="686">
        <v>1075021</v>
      </c>
      <c r="DE29" s="699"/>
      <c r="DF29" s="699"/>
      <c r="DG29" s="699"/>
      <c r="DH29" s="699"/>
      <c r="DI29" s="699"/>
      <c r="DJ29" s="699"/>
      <c r="DK29" s="700"/>
      <c r="DL29" s="686">
        <v>1075021</v>
      </c>
      <c r="DM29" s="699"/>
      <c r="DN29" s="699"/>
      <c r="DO29" s="699"/>
      <c r="DP29" s="699"/>
      <c r="DQ29" s="699"/>
      <c r="DR29" s="699"/>
      <c r="DS29" s="699"/>
      <c r="DT29" s="699"/>
      <c r="DU29" s="699"/>
      <c r="DV29" s="700"/>
      <c r="DW29" s="683">
        <v>11.7</v>
      </c>
      <c r="DX29" s="701"/>
      <c r="DY29" s="701"/>
      <c r="DZ29" s="701"/>
      <c r="EA29" s="701"/>
      <c r="EB29" s="701"/>
      <c r="EC29" s="719"/>
    </row>
    <row r="30" spans="2:133" ht="11.25" customHeight="1" x14ac:dyDescent="0.2">
      <c r="B30" s="677" t="s">
        <v>308</v>
      </c>
      <c r="C30" s="678"/>
      <c r="D30" s="678"/>
      <c r="E30" s="678"/>
      <c r="F30" s="678"/>
      <c r="G30" s="678"/>
      <c r="H30" s="678"/>
      <c r="I30" s="678"/>
      <c r="J30" s="678"/>
      <c r="K30" s="678"/>
      <c r="L30" s="678"/>
      <c r="M30" s="678"/>
      <c r="N30" s="678"/>
      <c r="O30" s="678"/>
      <c r="P30" s="678"/>
      <c r="Q30" s="679"/>
      <c r="R30" s="680">
        <v>16946</v>
      </c>
      <c r="S30" s="681"/>
      <c r="T30" s="681"/>
      <c r="U30" s="681"/>
      <c r="V30" s="681"/>
      <c r="W30" s="681"/>
      <c r="X30" s="681"/>
      <c r="Y30" s="682"/>
      <c r="Z30" s="713">
        <v>0.1</v>
      </c>
      <c r="AA30" s="713"/>
      <c r="AB30" s="713"/>
      <c r="AC30" s="713"/>
      <c r="AD30" s="714" t="s">
        <v>246</v>
      </c>
      <c r="AE30" s="714"/>
      <c r="AF30" s="714"/>
      <c r="AG30" s="714"/>
      <c r="AH30" s="714"/>
      <c r="AI30" s="714"/>
      <c r="AJ30" s="714"/>
      <c r="AK30" s="714"/>
      <c r="AL30" s="683" t="s">
        <v>130</v>
      </c>
      <c r="AM30" s="684"/>
      <c r="AN30" s="684"/>
      <c r="AO30" s="715"/>
      <c r="AP30" s="741" t="s">
        <v>223</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1078170</v>
      </c>
      <c r="CS30" s="681"/>
      <c r="CT30" s="681"/>
      <c r="CU30" s="681"/>
      <c r="CV30" s="681"/>
      <c r="CW30" s="681"/>
      <c r="CX30" s="681"/>
      <c r="CY30" s="682"/>
      <c r="CZ30" s="683">
        <v>5.6</v>
      </c>
      <c r="DA30" s="701"/>
      <c r="DB30" s="701"/>
      <c r="DC30" s="702"/>
      <c r="DD30" s="686">
        <v>1021654</v>
      </c>
      <c r="DE30" s="681"/>
      <c r="DF30" s="681"/>
      <c r="DG30" s="681"/>
      <c r="DH30" s="681"/>
      <c r="DI30" s="681"/>
      <c r="DJ30" s="681"/>
      <c r="DK30" s="682"/>
      <c r="DL30" s="686">
        <v>1021654</v>
      </c>
      <c r="DM30" s="681"/>
      <c r="DN30" s="681"/>
      <c r="DO30" s="681"/>
      <c r="DP30" s="681"/>
      <c r="DQ30" s="681"/>
      <c r="DR30" s="681"/>
      <c r="DS30" s="681"/>
      <c r="DT30" s="681"/>
      <c r="DU30" s="681"/>
      <c r="DV30" s="682"/>
      <c r="DW30" s="683">
        <v>11.1</v>
      </c>
      <c r="DX30" s="701"/>
      <c r="DY30" s="701"/>
      <c r="DZ30" s="701"/>
      <c r="EA30" s="701"/>
      <c r="EB30" s="701"/>
      <c r="EC30" s="719"/>
    </row>
    <row r="31" spans="2:133" ht="11.25" customHeight="1" x14ac:dyDescent="0.2">
      <c r="B31" s="677" t="s">
        <v>312</v>
      </c>
      <c r="C31" s="678"/>
      <c r="D31" s="678"/>
      <c r="E31" s="678"/>
      <c r="F31" s="678"/>
      <c r="G31" s="678"/>
      <c r="H31" s="678"/>
      <c r="I31" s="678"/>
      <c r="J31" s="678"/>
      <c r="K31" s="678"/>
      <c r="L31" s="678"/>
      <c r="M31" s="678"/>
      <c r="N31" s="678"/>
      <c r="O31" s="678"/>
      <c r="P31" s="678"/>
      <c r="Q31" s="679"/>
      <c r="R31" s="680">
        <v>5486184</v>
      </c>
      <c r="S31" s="681"/>
      <c r="T31" s="681"/>
      <c r="U31" s="681"/>
      <c r="V31" s="681"/>
      <c r="W31" s="681"/>
      <c r="X31" s="681"/>
      <c r="Y31" s="682"/>
      <c r="Z31" s="713">
        <v>27.7</v>
      </c>
      <c r="AA31" s="713"/>
      <c r="AB31" s="713"/>
      <c r="AC31" s="713"/>
      <c r="AD31" s="714" t="s">
        <v>246</v>
      </c>
      <c r="AE31" s="714"/>
      <c r="AF31" s="714"/>
      <c r="AG31" s="714"/>
      <c r="AH31" s="714"/>
      <c r="AI31" s="714"/>
      <c r="AJ31" s="714"/>
      <c r="AK31" s="714"/>
      <c r="AL31" s="683" t="s">
        <v>130</v>
      </c>
      <c r="AM31" s="684"/>
      <c r="AN31" s="684"/>
      <c r="AO31" s="715"/>
      <c r="AP31" s="754" t="s">
        <v>313</v>
      </c>
      <c r="AQ31" s="755"/>
      <c r="AR31" s="755"/>
      <c r="AS31" s="755"/>
      <c r="AT31" s="760" t="s">
        <v>314</v>
      </c>
      <c r="AU31" s="231"/>
      <c r="AV31" s="231"/>
      <c r="AW31" s="231"/>
      <c r="AX31" s="746" t="s">
        <v>188</v>
      </c>
      <c r="AY31" s="747"/>
      <c r="AZ31" s="747"/>
      <c r="BA31" s="747"/>
      <c r="BB31" s="747"/>
      <c r="BC31" s="747"/>
      <c r="BD31" s="747"/>
      <c r="BE31" s="747"/>
      <c r="BF31" s="748"/>
      <c r="BG31" s="749">
        <v>95.4</v>
      </c>
      <c r="BH31" s="750"/>
      <c r="BI31" s="750"/>
      <c r="BJ31" s="750"/>
      <c r="BK31" s="750"/>
      <c r="BL31" s="750"/>
      <c r="BM31" s="751">
        <v>93.2</v>
      </c>
      <c r="BN31" s="750"/>
      <c r="BO31" s="750"/>
      <c r="BP31" s="750"/>
      <c r="BQ31" s="752"/>
      <c r="BR31" s="749">
        <v>98.8</v>
      </c>
      <c r="BS31" s="750"/>
      <c r="BT31" s="750"/>
      <c r="BU31" s="750"/>
      <c r="BV31" s="750"/>
      <c r="BW31" s="750"/>
      <c r="BX31" s="751">
        <v>95.9</v>
      </c>
      <c r="BY31" s="750"/>
      <c r="BZ31" s="750"/>
      <c r="CA31" s="750"/>
      <c r="CB31" s="752"/>
      <c r="CD31" s="771"/>
      <c r="CE31" s="772"/>
      <c r="CF31" s="727" t="s">
        <v>315</v>
      </c>
      <c r="CG31" s="724"/>
      <c r="CH31" s="724"/>
      <c r="CI31" s="724"/>
      <c r="CJ31" s="724"/>
      <c r="CK31" s="724"/>
      <c r="CL31" s="724"/>
      <c r="CM31" s="724"/>
      <c r="CN31" s="724"/>
      <c r="CO31" s="724"/>
      <c r="CP31" s="724"/>
      <c r="CQ31" s="725"/>
      <c r="CR31" s="680">
        <v>57565</v>
      </c>
      <c r="CS31" s="699"/>
      <c r="CT31" s="699"/>
      <c r="CU31" s="699"/>
      <c r="CV31" s="699"/>
      <c r="CW31" s="699"/>
      <c r="CX31" s="699"/>
      <c r="CY31" s="700"/>
      <c r="CZ31" s="683">
        <v>0.3</v>
      </c>
      <c r="DA31" s="701"/>
      <c r="DB31" s="701"/>
      <c r="DC31" s="702"/>
      <c r="DD31" s="686">
        <v>53367</v>
      </c>
      <c r="DE31" s="699"/>
      <c r="DF31" s="699"/>
      <c r="DG31" s="699"/>
      <c r="DH31" s="699"/>
      <c r="DI31" s="699"/>
      <c r="DJ31" s="699"/>
      <c r="DK31" s="700"/>
      <c r="DL31" s="686">
        <v>53367</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2">
      <c r="B32" s="763" t="s">
        <v>316</v>
      </c>
      <c r="C32" s="764"/>
      <c r="D32" s="764"/>
      <c r="E32" s="764"/>
      <c r="F32" s="764"/>
      <c r="G32" s="764"/>
      <c r="H32" s="764"/>
      <c r="I32" s="764"/>
      <c r="J32" s="764"/>
      <c r="K32" s="764"/>
      <c r="L32" s="764"/>
      <c r="M32" s="764"/>
      <c r="N32" s="764"/>
      <c r="O32" s="764"/>
      <c r="P32" s="764"/>
      <c r="Q32" s="765"/>
      <c r="R32" s="680" t="s">
        <v>246</v>
      </c>
      <c r="S32" s="681"/>
      <c r="T32" s="681"/>
      <c r="U32" s="681"/>
      <c r="V32" s="681"/>
      <c r="W32" s="681"/>
      <c r="X32" s="681"/>
      <c r="Y32" s="682"/>
      <c r="Z32" s="713" t="s">
        <v>235</v>
      </c>
      <c r="AA32" s="713"/>
      <c r="AB32" s="713"/>
      <c r="AC32" s="713"/>
      <c r="AD32" s="714" t="s">
        <v>246</v>
      </c>
      <c r="AE32" s="714"/>
      <c r="AF32" s="714"/>
      <c r="AG32" s="714"/>
      <c r="AH32" s="714"/>
      <c r="AI32" s="714"/>
      <c r="AJ32" s="714"/>
      <c r="AK32" s="714"/>
      <c r="AL32" s="683" t="s">
        <v>181</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92.1</v>
      </c>
      <c r="BH32" s="699"/>
      <c r="BI32" s="699"/>
      <c r="BJ32" s="699"/>
      <c r="BK32" s="699"/>
      <c r="BL32" s="699"/>
      <c r="BM32" s="684">
        <v>90.5</v>
      </c>
      <c r="BN32" s="745"/>
      <c r="BO32" s="745"/>
      <c r="BP32" s="745"/>
      <c r="BQ32" s="723"/>
      <c r="BR32" s="753">
        <v>99.1</v>
      </c>
      <c r="BS32" s="699"/>
      <c r="BT32" s="699"/>
      <c r="BU32" s="699"/>
      <c r="BV32" s="699"/>
      <c r="BW32" s="699"/>
      <c r="BX32" s="684">
        <v>97.2</v>
      </c>
      <c r="BY32" s="745"/>
      <c r="BZ32" s="745"/>
      <c r="CA32" s="745"/>
      <c r="CB32" s="723"/>
      <c r="CD32" s="773"/>
      <c r="CE32" s="774"/>
      <c r="CF32" s="727" t="s">
        <v>319</v>
      </c>
      <c r="CG32" s="724"/>
      <c r="CH32" s="724"/>
      <c r="CI32" s="724"/>
      <c r="CJ32" s="724"/>
      <c r="CK32" s="724"/>
      <c r="CL32" s="724"/>
      <c r="CM32" s="724"/>
      <c r="CN32" s="724"/>
      <c r="CO32" s="724"/>
      <c r="CP32" s="724"/>
      <c r="CQ32" s="725"/>
      <c r="CR32" s="680" t="s">
        <v>246</v>
      </c>
      <c r="CS32" s="681"/>
      <c r="CT32" s="681"/>
      <c r="CU32" s="681"/>
      <c r="CV32" s="681"/>
      <c r="CW32" s="681"/>
      <c r="CX32" s="681"/>
      <c r="CY32" s="682"/>
      <c r="CZ32" s="683" t="s">
        <v>246</v>
      </c>
      <c r="DA32" s="701"/>
      <c r="DB32" s="701"/>
      <c r="DC32" s="702"/>
      <c r="DD32" s="686" t="s">
        <v>246</v>
      </c>
      <c r="DE32" s="681"/>
      <c r="DF32" s="681"/>
      <c r="DG32" s="681"/>
      <c r="DH32" s="681"/>
      <c r="DI32" s="681"/>
      <c r="DJ32" s="681"/>
      <c r="DK32" s="682"/>
      <c r="DL32" s="686" t="s">
        <v>181</v>
      </c>
      <c r="DM32" s="681"/>
      <c r="DN32" s="681"/>
      <c r="DO32" s="681"/>
      <c r="DP32" s="681"/>
      <c r="DQ32" s="681"/>
      <c r="DR32" s="681"/>
      <c r="DS32" s="681"/>
      <c r="DT32" s="681"/>
      <c r="DU32" s="681"/>
      <c r="DV32" s="682"/>
      <c r="DW32" s="683" t="s">
        <v>246</v>
      </c>
      <c r="DX32" s="701"/>
      <c r="DY32" s="701"/>
      <c r="DZ32" s="701"/>
      <c r="EA32" s="701"/>
      <c r="EB32" s="701"/>
      <c r="EC32" s="719"/>
    </row>
    <row r="33" spans="2:133" ht="11.25" customHeight="1" x14ac:dyDescent="0.2">
      <c r="B33" s="677" t="s">
        <v>320</v>
      </c>
      <c r="C33" s="678"/>
      <c r="D33" s="678"/>
      <c r="E33" s="678"/>
      <c r="F33" s="678"/>
      <c r="G33" s="678"/>
      <c r="H33" s="678"/>
      <c r="I33" s="678"/>
      <c r="J33" s="678"/>
      <c r="K33" s="678"/>
      <c r="L33" s="678"/>
      <c r="M33" s="678"/>
      <c r="N33" s="678"/>
      <c r="O33" s="678"/>
      <c r="P33" s="678"/>
      <c r="Q33" s="679"/>
      <c r="R33" s="680">
        <v>802729</v>
      </c>
      <c r="S33" s="681"/>
      <c r="T33" s="681"/>
      <c r="U33" s="681"/>
      <c r="V33" s="681"/>
      <c r="W33" s="681"/>
      <c r="X33" s="681"/>
      <c r="Y33" s="682"/>
      <c r="Z33" s="713">
        <v>4</v>
      </c>
      <c r="AA33" s="713"/>
      <c r="AB33" s="713"/>
      <c r="AC33" s="713"/>
      <c r="AD33" s="714" t="s">
        <v>246</v>
      </c>
      <c r="AE33" s="714"/>
      <c r="AF33" s="714"/>
      <c r="AG33" s="714"/>
      <c r="AH33" s="714"/>
      <c r="AI33" s="714"/>
      <c r="AJ33" s="714"/>
      <c r="AK33" s="714"/>
      <c r="AL33" s="683" t="s">
        <v>246</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97.6</v>
      </c>
      <c r="BH33" s="665"/>
      <c r="BI33" s="665"/>
      <c r="BJ33" s="665"/>
      <c r="BK33" s="665"/>
      <c r="BL33" s="665"/>
      <c r="BM33" s="707">
        <v>94.7</v>
      </c>
      <c r="BN33" s="665"/>
      <c r="BO33" s="665"/>
      <c r="BP33" s="665"/>
      <c r="BQ33" s="709"/>
      <c r="BR33" s="744">
        <v>98.4</v>
      </c>
      <c r="BS33" s="665"/>
      <c r="BT33" s="665"/>
      <c r="BU33" s="665"/>
      <c r="BV33" s="665"/>
      <c r="BW33" s="665"/>
      <c r="BX33" s="707">
        <v>94.6</v>
      </c>
      <c r="BY33" s="665"/>
      <c r="BZ33" s="665"/>
      <c r="CA33" s="665"/>
      <c r="CB33" s="709"/>
      <c r="CD33" s="727" t="s">
        <v>322</v>
      </c>
      <c r="CE33" s="724"/>
      <c r="CF33" s="724"/>
      <c r="CG33" s="724"/>
      <c r="CH33" s="724"/>
      <c r="CI33" s="724"/>
      <c r="CJ33" s="724"/>
      <c r="CK33" s="724"/>
      <c r="CL33" s="724"/>
      <c r="CM33" s="724"/>
      <c r="CN33" s="724"/>
      <c r="CO33" s="724"/>
      <c r="CP33" s="724"/>
      <c r="CQ33" s="725"/>
      <c r="CR33" s="680">
        <v>11325235</v>
      </c>
      <c r="CS33" s="699"/>
      <c r="CT33" s="699"/>
      <c r="CU33" s="699"/>
      <c r="CV33" s="699"/>
      <c r="CW33" s="699"/>
      <c r="CX33" s="699"/>
      <c r="CY33" s="700"/>
      <c r="CZ33" s="683">
        <v>59.3</v>
      </c>
      <c r="DA33" s="701"/>
      <c r="DB33" s="701"/>
      <c r="DC33" s="702"/>
      <c r="DD33" s="686">
        <v>5723376</v>
      </c>
      <c r="DE33" s="699"/>
      <c r="DF33" s="699"/>
      <c r="DG33" s="699"/>
      <c r="DH33" s="699"/>
      <c r="DI33" s="699"/>
      <c r="DJ33" s="699"/>
      <c r="DK33" s="700"/>
      <c r="DL33" s="686">
        <v>4551941</v>
      </c>
      <c r="DM33" s="699"/>
      <c r="DN33" s="699"/>
      <c r="DO33" s="699"/>
      <c r="DP33" s="699"/>
      <c r="DQ33" s="699"/>
      <c r="DR33" s="699"/>
      <c r="DS33" s="699"/>
      <c r="DT33" s="699"/>
      <c r="DU33" s="699"/>
      <c r="DV33" s="700"/>
      <c r="DW33" s="683">
        <v>49.6</v>
      </c>
      <c r="DX33" s="701"/>
      <c r="DY33" s="701"/>
      <c r="DZ33" s="701"/>
      <c r="EA33" s="701"/>
      <c r="EB33" s="701"/>
      <c r="EC33" s="719"/>
    </row>
    <row r="34" spans="2:133" ht="11.25" customHeight="1" x14ac:dyDescent="0.2">
      <c r="B34" s="677" t="s">
        <v>323</v>
      </c>
      <c r="C34" s="678"/>
      <c r="D34" s="678"/>
      <c r="E34" s="678"/>
      <c r="F34" s="678"/>
      <c r="G34" s="678"/>
      <c r="H34" s="678"/>
      <c r="I34" s="678"/>
      <c r="J34" s="678"/>
      <c r="K34" s="678"/>
      <c r="L34" s="678"/>
      <c r="M34" s="678"/>
      <c r="N34" s="678"/>
      <c r="O34" s="678"/>
      <c r="P34" s="678"/>
      <c r="Q34" s="679"/>
      <c r="R34" s="680">
        <v>116225</v>
      </c>
      <c r="S34" s="681"/>
      <c r="T34" s="681"/>
      <c r="U34" s="681"/>
      <c r="V34" s="681"/>
      <c r="W34" s="681"/>
      <c r="X34" s="681"/>
      <c r="Y34" s="682"/>
      <c r="Z34" s="713">
        <v>0.6</v>
      </c>
      <c r="AA34" s="713"/>
      <c r="AB34" s="713"/>
      <c r="AC34" s="713"/>
      <c r="AD34" s="714">
        <v>1</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2372358</v>
      </c>
      <c r="CS34" s="681"/>
      <c r="CT34" s="681"/>
      <c r="CU34" s="681"/>
      <c r="CV34" s="681"/>
      <c r="CW34" s="681"/>
      <c r="CX34" s="681"/>
      <c r="CY34" s="682"/>
      <c r="CZ34" s="683">
        <v>12.4</v>
      </c>
      <c r="DA34" s="701"/>
      <c r="DB34" s="701"/>
      <c r="DC34" s="702"/>
      <c r="DD34" s="686">
        <v>1354600</v>
      </c>
      <c r="DE34" s="681"/>
      <c r="DF34" s="681"/>
      <c r="DG34" s="681"/>
      <c r="DH34" s="681"/>
      <c r="DI34" s="681"/>
      <c r="DJ34" s="681"/>
      <c r="DK34" s="682"/>
      <c r="DL34" s="686">
        <v>1037012</v>
      </c>
      <c r="DM34" s="681"/>
      <c r="DN34" s="681"/>
      <c r="DO34" s="681"/>
      <c r="DP34" s="681"/>
      <c r="DQ34" s="681"/>
      <c r="DR34" s="681"/>
      <c r="DS34" s="681"/>
      <c r="DT34" s="681"/>
      <c r="DU34" s="681"/>
      <c r="DV34" s="682"/>
      <c r="DW34" s="683">
        <v>11.3</v>
      </c>
      <c r="DX34" s="701"/>
      <c r="DY34" s="701"/>
      <c r="DZ34" s="701"/>
      <c r="EA34" s="701"/>
      <c r="EB34" s="701"/>
      <c r="EC34" s="719"/>
    </row>
    <row r="35" spans="2:133" ht="11.25" customHeight="1" x14ac:dyDescent="0.2">
      <c r="B35" s="677" t="s">
        <v>325</v>
      </c>
      <c r="C35" s="678"/>
      <c r="D35" s="678"/>
      <c r="E35" s="678"/>
      <c r="F35" s="678"/>
      <c r="G35" s="678"/>
      <c r="H35" s="678"/>
      <c r="I35" s="678"/>
      <c r="J35" s="678"/>
      <c r="K35" s="678"/>
      <c r="L35" s="678"/>
      <c r="M35" s="678"/>
      <c r="N35" s="678"/>
      <c r="O35" s="678"/>
      <c r="P35" s="678"/>
      <c r="Q35" s="679"/>
      <c r="R35" s="680">
        <v>1238049</v>
      </c>
      <c r="S35" s="681"/>
      <c r="T35" s="681"/>
      <c r="U35" s="681"/>
      <c r="V35" s="681"/>
      <c r="W35" s="681"/>
      <c r="X35" s="681"/>
      <c r="Y35" s="682"/>
      <c r="Z35" s="713">
        <v>6.2</v>
      </c>
      <c r="AA35" s="713"/>
      <c r="AB35" s="713"/>
      <c r="AC35" s="713"/>
      <c r="AD35" s="714" t="s">
        <v>246</v>
      </c>
      <c r="AE35" s="714"/>
      <c r="AF35" s="714"/>
      <c r="AG35" s="714"/>
      <c r="AH35" s="714"/>
      <c r="AI35" s="714"/>
      <c r="AJ35" s="714"/>
      <c r="AK35" s="714"/>
      <c r="AL35" s="683" t="s">
        <v>246</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123661</v>
      </c>
      <c r="CS35" s="699"/>
      <c r="CT35" s="699"/>
      <c r="CU35" s="699"/>
      <c r="CV35" s="699"/>
      <c r="CW35" s="699"/>
      <c r="CX35" s="699"/>
      <c r="CY35" s="700"/>
      <c r="CZ35" s="683">
        <v>0.6</v>
      </c>
      <c r="DA35" s="701"/>
      <c r="DB35" s="701"/>
      <c r="DC35" s="702"/>
      <c r="DD35" s="686">
        <v>82055</v>
      </c>
      <c r="DE35" s="699"/>
      <c r="DF35" s="699"/>
      <c r="DG35" s="699"/>
      <c r="DH35" s="699"/>
      <c r="DI35" s="699"/>
      <c r="DJ35" s="699"/>
      <c r="DK35" s="700"/>
      <c r="DL35" s="686">
        <v>53487</v>
      </c>
      <c r="DM35" s="699"/>
      <c r="DN35" s="699"/>
      <c r="DO35" s="699"/>
      <c r="DP35" s="699"/>
      <c r="DQ35" s="699"/>
      <c r="DR35" s="699"/>
      <c r="DS35" s="699"/>
      <c r="DT35" s="699"/>
      <c r="DU35" s="699"/>
      <c r="DV35" s="700"/>
      <c r="DW35" s="683">
        <v>0.6</v>
      </c>
      <c r="DX35" s="701"/>
      <c r="DY35" s="701"/>
      <c r="DZ35" s="701"/>
      <c r="EA35" s="701"/>
      <c r="EB35" s="701"/>
      <c r="EC35" s="719"/>
    </row>
    <row r="36" spans="2:133" ht="11.25" customHeight="1" x14ac:dyDescent="0.2">
      <c r="B36" s="677" t="s">
        <v>329</v>
      </c>
      <c r="C36" s="678"/>
      <c r="D36" s="678"/>
      <c r="E36" s="678"/>
      <c r="F36" s="678"/>
      <c r="G36" s="678"/>
      <c r="H36" s="678"/>
      <c r="I36" s="678"/>
      <c r="J36" s="678"/>
      <c r="K36" s="678"/>
      <c r="L36" s="678"/>
      <c r="M36" s="678"/>
      <c r="N36" s="678"/>
      <c r="O36" s="678"/>
      <c r="P36" s="678"/>
      <c r="Q36" s="679"/>
      <c r="R36" s="680">
        <v>565474</v>
      </c>
      <c r="S36" s="681"/>
      <c r="T36" s="681"/>
      <c r="U36" s="681"/>
      <c r="V36" s="681"/>
      <c r="W36" s="681"/>
      <c r="X36" s="681"/>
      <c r="Y36" s="682"/>
      <c r="Z36" s="713">
        <v>2.9</v>
      </c>
      <c r="AA36" s="713"/>
      <c r="AB36" s="713"/>
      <c r="AC36" s="713"/>
      <c r="AD36" s="714" t="s">
        <v>246</v>
      </c>
      <c r="AE36" s="714"/>
      <c r="AF36" s="714"/>
      <c r="AG36" s="714"/>
      <c r="AH36" s="714"/>
      <c r="AI36" s="714"/>
      <c r="AJ36" s="714"/>
      <c r="AK36" s="714"/>
      <c r="AL36" s="683" t="s">
        <v>246</v>
      </c>
      <c r="AM36" s="684"/>
      <c r="AN36" s="684"/>
      <c r="AO36" s="715"/>
      <c r="AP36" s="235"/>
      <c r="AQ36" s="732" t="s">
        <v>330</v>
      </c>
      <c r="AR36" s="733"/>
      <c r="AS36" s="733"/>
      <c r="AT36" s="733"/>
      <c r="AU36" s="733"/>
      <c r="AV36" s="733"/>
      <c r="AW36" s="733"/>
      <c r="AX36" s="733"/>
      <c r="AY36" s="734"/>
      <c r="AZ36" s="735">
        <v>2235960</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170274</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6566752</v>
      </c>
      <c r="CS36" s="681"/>
      <c r="CT36" s="681"/>
      <c r="CU36" s="681"/>
      <c r="CV36" s="681"/>
      <c r="CW36" s="681"/>
      <c r="CX36" s="681"/>
      <c r="CY36" s="682"/>
      <c r="CZ36" s="683">
        <v>34.4</v>
      </c>
      <c r="DA36" s="701"/>
      <c r="DB36" s="701"/>
      <c r="DC36" s="702"/>
      <c r="DD36" s="686">
        <v>3070896</v>
      </c>
      <c r="DE36" s="681"/>
      <c r="DF36" s="681"/>
      <c r="DG36" s="681"/>
      <c r="DH36" s="681"/>
      <c r="DI36" s="681"/>
      <c r="DJ36" s="681"/>
      <c r="DK36" s="682"/>
      <c r="DL36" s="686">
        <v>2690372</v>
      </c>
      <c r="DM36" s="681"/>
      <c r="DN36" s="681"/>
      <c r="DO36" s="681"/>
      <c r="DP36" s="681"/>
      <c r="DQ36" s="681"/>
      <c r="DR36" s="681"/>
      <c r="DS36" s="681"/>
      <c r="DT36" s="681"/>
      <c r="DU36" s="681"/>
      <c r="DV36" s="682"/>
      <c r="DW36" s="683">
        <v>29.3</v>
      </c>
      <c r="DX36" s="701"/>
      <c r="DY36" s="701"/>
      <c r="DZ36" s="701"/>
      <c r="EA36" s="701"/>
      <c r="EB36" s="701"/>
      <c r="EC36" s="719"/>
    </row>
    <row r="37" spans="2:133" ht="11.25" customHeight="1" x14ac:dyDescent="0.2">
      <c r="B37" s="677" t="s">
        <v>333</v>
      </c>
      <c r="C37" s="678"/>
      <c r="D37" s="678"/>
      <c r="E37" s="678"/>
      <c r="F37" s="678"/>
      <c r="G37" s="678"/>
      <c r="H37" s="678"/>
      <c r="I37" s="678"/>
      <c r="J37" s="678"/>
      <c r="K37" s="678"/>
      <c r="L37" s="678"/>
      <c r="M37" s="678"/>
      <c r="N37" s="678"/>
      <c r="O37" s="678"/>
      <c r="P37" s="678"/>
      <c r="Q37" s="679"/>
      <c r="R37" s="680">
        <v>386507</v>
      </c>
      <c r="S37" s="681"/>
      <c r="T37" s="681"/>
      <c r="U37" s="681"/>
      <c r="V37" s="681"/>
      <c r="W37" s="681"/>
      <c r="X37" s="681"/>
      <c r="Y37" s="682"/>
      <c r="Z37" s="713">
        <v>1.9</v>
      </c>
      <c r="AA37" s="713"/>
      <c r="AB37" s="713"/>
      <c r="AC37" s="713"/>
      <c r="AD37" s="714" t="s">
        <v>246</v>
      </c>
      <c r="AE37" s="714"/>
      <c r="AF37" s="714"/>
      <c r="AG37" s="714"/>
      <c r="AH37" s="714"/>
      <c r="AI37" s="714"/>
      <c r="AJ37" s="714"/>
      <c r="AK37" s="714"/>
      <c r="AL37" s="683" t="s">
        <v>246</v>
      </c>
      <c r="AM37" s="684"/>
      <c r="AN37" s="684"/>
      <c r="AO37" s="715"/>
      <c r="AQ37" s="720" t="s">
        <v>334</v>
      </c>
      <c r="AR37" s="721"/>
      <c r="AS37" s="721"/>
      <c r="AT37" s="721"/>
      <c r="AU37" s="721"/>
      <c r="AV37" s="721"/>
      <c r="AW37" s="721"/>
      <c r="AX37" s="721"/>
      <c r="AY37" s="722"/>
      <c r="AZ37" s="680">
        <v>633659</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162696</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564069</v>
      </c>
      <c r="CS37" s="699"/>
      <c r="CT37" s="699"/>
      <c r="CU37" s="699"/>
      <c r="CV37" s="699"/>
      <c r="CW37" s="699"/>
      <c r="CX37" s="699"/>
      <c r="CY37" s="700"/>
      <c r="CZ37" s="683">
        <v>3</v>
      </c>
      <c r="DA37" s="701"/>
      <c r="DB37" s="701"/>
      <c r="DC37" s="702"/>
      <c r="DD37" s="686">
        <v>564069</v>
      </c>
      <c r="DE37" s="699"/>
      <c r="DF37" s="699"/>
      <c r="DG37" s="699"/>
      <c r="DH37" s="699"/>
      <c r="DI37" s="699"/>
      <c r="DJ37" s="699"/>
      <c r="DK37" s="700"/>
      <c r="DL37" s="686">
        <v>554689</v>
      </c>
      <c r="DM37" s="699"/>
      <c r="DN37" s="699"/>
      <c r="DO37" s="699"/>
      <c r="DP37" s="699"/>
      <c r="DQ37" s="699"/>
      <c r="DR37" s="699"/>
      <c r="DS37" s="699"/>
      <c r="DT37" s="699"/>
      <c r="DU37" s="699"/>
      <c r="DV37" s="700"/>
      <c r="DW37" s="683">
        <v>6</v>
      </c>
      <c r="DX37" s="701"/>
      <c r="DY37" s="701"/>
      <c r="DZ37" s="701"/>
      <c r="EA37" s="701"/>
      <c r="EB37" s="701"/>
      <c r="EC37" s="719"/>
    </row>
    <row r="38" spans="2:133" ht="11.25" customHeight="1" x14ac:dyDescent="0.2">
      <c r="B38" s="677" t="s">
        <v>337</v>
      </c>
      <c r="C38" s="678"/>
      <c r="D38" s="678"/>
      <c r="E38" s="678"/>
      <c r="F38" s="678"/>
      <c r="G38" s="678"/>
      <c r="H38" s="678"/>
      <c r="I38" s="678"/>
      <c r="J38" s="678"/>
      <c r="K38" s="678"/>
      <c r="L38" s="678"/>
      <c r="M38" s="678"/>
      <c r="N38" s="678"/>
      <c r="O38" s="678"/>
      <c r="P38" s="678"/>
      <c r="Q38" s="679"/>
      <c r="R38" s="680">
        <v>178994</v>
      </c>
      <c r="S38" s="681"/>
      <c r="T38" s="681"/>
      <c r="U38" s="681"/>
      <c r="V38" s="681"/>
      <c r="W38" s="681"/>
      <c r="X38" s="681"/>
      <c r="Y38" s="682"/>
      <c r="Z38" s="713">
        <v>0.9</v>
      </c>
      <c r="AA38" s="713"/>
      <c r="AB38" s="713"/>
      <c r="AC38" s="713"/>
      <c r="AD38" s="714">
        <v>79</v>
      </c>
      <c r="AE38" s="714"/>
      <c r="AF38" s="714"/>
      <c r="AG38" s="714"/>
      <c r="AH38" s="714"/>
      <c r="AI38" s="714"/>
      <c r="AJ38" s="714"/>
      <c r="AK38" s="714"/>
      <c r="AL38" s="683">
        <v>0</v>
      </c>
      <c r="AM38" s="684"/>
      <c r="AN38" s="684"/>
      <c r="AO38" s="715"/>
      <c r="AQ38" s="720" t="s">
        <v>338</v>
      </c>
      <c r="AR38" s="721"/>
      <c r="AS38" s="721"/>
      <c r="AT38" s="721"/>
      <c r="AU38" s="721"/>
      <c r="AV38" s="721"/>
      <c r="AW38" s="721"/>
      <c r="AX38" s="721"/>
      <c r="AY38" s="722"/>
      <c r="AZ38" s="680">
        <v>569184</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3959</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977694</v>
      </c>
      <c r="CS38" s="681"/>
      <c r="CT38" s="681"/>
      <c r="CU38" s="681"/>
      <c r="CV38" s="681"/>
      <c r="CW38" s="681"/>
      <c r="CX38" s="681"/>
      <c r="CY38" s="682"/>
      <c r="CZ38" s="683">
        <v>5.0999999999999996</v>
      </c>
      <c r="DA38" s="701"/>
      <c r="DB38" s="701"/>
      <c r="DC38" s="702"/>
      <c r="DD38" s="686">
        <v>792468</v>
      </c>
      <c r="DE38" s="681"/>
      <c r="DF38" s="681"/>
      <c r="DG38" s="681"/>
      <c r="DH38" s="681"/>
      <c r="DI38" s="681"/>
      <c r="DJ38" s="681"/>
      <c r="DK38" s="682"/>
      <c r="DL38" s="686">
        <v>771070</v>
      </c>
      <c r="DM38" s="681"/>
      <c r="DN38" s="681"/>
      <c r="DO38" s="681"/>
      <c r="DP38" s="681"/>
      <c r="DQ38" s="681"/>
      <c r="DR38" s="681"/>
      <c r="DS38" s="681"/>
      <c r="DT38" s="681"/>
      <c r="DU38" s="681"/>
      <c r="DV38" s="682"/>
      <c r="DW38" s="683">
        <v>8.4</v>
      </c>
      <c r="DX38" s="701"/>
      <c r="DY38" s="701"/>
      <c r="DZ38" s="701"/>
      <c r="EA38" s="701"/>
      <c r="EB38" s="701"/>
      <c r="EC38" s="719"/>
    </row>
    <row r="39" spans="2:133" ht="11.25" customHeight="1" x14ac:dyDescent="0.2">
      <c r="B39" s="677" t="s">
        <v>341</v>
      </c>
      <c r="C39" s="678"/>
      <c r="D39" s="678"/>
      <c r="E39" s="678"/>
      <c r="F39" s="678"/>
      <c r="G39" s="678"/>
      <c r="H39" s="678"/>
      <c r="I39" s="678"/>
      <c r="J39" s="678"/>
      <c r="K39" s="678"/>
      <c r="L39" s="678"/>
      <c r="M39" s="678"/>
      <c r="N39" s="678"/>
      <c r="O39" s="678"/>
      <c r="P39" s="678"/>
      <c r="Q39" s="679"/>
      <c r="R39" s="680">
        <v>1325400</v>
      </c>
      <c r="S39" s="681"/>
      <c r="T39" s="681"/>
      <c r="U39" s="681"/>
      <c r="V39" s="681"/>
      <c r="W39" s="681"/>
      <c r="X39" s="681"/>
      <c r="Y39" s="682"/>
      <c r="Z39" s="713">
        <v>6.7</v>
      </c>
      <c r="AA39" s="713"/>
      <c r="AB39" s="713"/>
      <c r="AC39" s="713"/>
      <c r="AD39" s="714" t="s">
        <v>246</v>
      </c>
      <c r="AE39" s="714"/>
      <c r="AF39" s="714"/>
      <c r="AG39" s="714"/>
      <c r="AH39" s="714"/>
      <c r="AI39" s="714"/>
      <c r="AJ39" s="714"/>
      <c r="AK39" s="714"/>
      <c r="AL39" s="683" t="s">
        <v>130</v>
      </c>
      <c r="AM39" s="684"/>
      <c r="AN39" s="684"/>
      <c r="AO39" s="715"/>
      <c r="AQ39" s="720" t="s">
        <v>342</v>
      </c>
      <c r="AR39" s="721"/>
      <c r="AS39" s="721"/>
      <c r="AT39" s="721"/>
      <c r="AU39" s="721"/>
      <c r="AV39" s="721"/>
      <c r="AW39" s="721"/>
      <c r="AX39" s="721"/>
      <c r="AY39" s="722"/>
      <c r="AZ39" s="680">
        <v>52141</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6359</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1284635</v>
      </c>
      <c r="CS39" s="699"/>
      <c r="CT39" s="699"/>
      <c r="CU39" s="699"/>
      <c r="CV39" s="699"/>
      <c r="CW39" s="699"/>
      <c r="CX39" s="699"/>
      <c r="CY39" s="700"/>
      <c r="CZ39" s="683">
        <v>6.7</v>
      </c>
      <c r="DA39" s="701"/>
      <c r="DB39" s="701"/>
      <c r="DC39" s="702"/>
      <c r="DD39" s="686">
        <v>423327</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19"/>
    </row>
    <row r="40" spans="2:133" ht="11.25" customHeight="1" x14ac:dyDescent="0.2">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181</v>
      </c>
      <c r="AA40" s="713"/>
      <c r="AB40" s="713"/>
      <c r="AC40" s="713"/>
      <c r="AD40" s="714" t="s">
        <v>246</v>
      </c>
      <c r="AE40" s="714"/>
      <c r="AF40" s="714"/>
      <c r="AG40" s="714"/>
      <c r="AH40" s="714"/>
      <c r="AI40" s="714"/>
      <c r="AJ40" s="714"/>
      <c r="AK40" s="714"/>
      <c r="AL40" s="683" t="s">
        <v>246</v>
      </c>
      <c r="AM40" s="684"/>
      <c r="AN40" s="684"/>
      <c r="AO40" s="715"/>
      <c r="AQ40" s="720" t="s">
        <v>346</v>
      </c>
      <c r="AR40" s="721"/>
      <c r="AS40" s="721"/>
      <c r="AT40" s="721"/>
      <c r="AU40" s="721"/>
      <c r="AV40" s="721"/>
      <c r="AW40" s="721"/>
      <c r="AX40" s="721"/>
      <c r="AY40" s="722"/>
      <c r="AZ40" s="680">
        <v>3282</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102</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135</v>
      </c>
      <c r="CS40" s="681"/>
      <c r="CT40" s="681"/>
      <c r="CU40" s="681"/>
      <c r="CV40" s="681"/>
      <c r="CW40" s="681"/>
      <c r="CX40" s="681"/>
      <c r="CY40" s="682"/>
      <c r="CZ40" s="683">
        <v>0</v>
      </c>
      <c r="DA40" s="701"/>
      <c r="DB40" s="701"/>
      <c r="DC40" s="702"/>
      <c r="DD40" s="686">
        <v>30</v>
      </c>
      <c r="DE40" s="681"/>
      <c r="DF40" s="681"/>
      <c r="DG40" s="681"/>
      <c r="DH40" s="681"/>
      <c r="DI40" s="681"/>
      <c r="DJ40" s="681"/>
      <c r="DK40" s="682"/>
      <c r="DL40" s="686" t="s">
        <v>235</v>
      </c>
      <c r="DM40" s="681"/>
      <c r="DN40" s="681"/>
      <c r="DO40" s="681"/>
      <c r="DP40" s="681"/>
      <c r="DQ40" s="681"/>
      <c r="DR40" s="681"/>
      <c r="DS40" s="681"/>
      <c r="DT40" s="681"/>
      <c r="DU40" s="681"/>
      <c r="DV40" s="682"/>
      <c r="DW40" s="683" t="s">
        <v>181</v>
      </c>
      <c r="DX40" s="701"/>
      <c r="DY40" s="701"/>
      <c r="DZ40" s="701"/>
      <c r="EA40" s="701"/>
      <c r="EB40" s="701"/>
      <c r="EC40" s="719"/>
    </row>
    <row r="41" spans="2:133" ht="11.25" customHeight="1" x14ac:dyDescent="0.2">
      <c r="B41" s="677" t="s">
        <v>350</v>
      </c>
      <c r="C41" s="678"/>
      <c r="D41" s="678"/>
      <c r="E41" s="678"/>
      <c r="F41" s="678"/>
      <c r="G41" s="678"/>
      <c r="H41" s="678"/>
      <c r="I41" s="678"/>
      <c r="J41" s="678"/>
      <c r="K41" s="678"/>
      <c r="L41" s="678"/>
      <c r="M41" s="678"/>
      <c r="N41" s="678"/>
      <c r="O41" s="678"/>
      <c r="P41" s="678"/>
      <c r="Q41" s="679"/>
      <c r="R41" s="680" t="s">
        <v>246</v>
      </c>
      <c r="S41" s="681"/>
      <c r="T41" s="681"/>
      <c r="U41" s="681"/>
      <c r="V41" s="681"/>
      <c r="W41" s="681"/>
      <c r="X41" s="681"/>
      <c r="Y41" s="682"/>
      <c r="Z41" s="713" t="s">
        <v>246</v>
      </c>
      <c r="AA41" s="713"/>
      <c r="AB41" s="713"/>
      <c r="AC41" s="713"/>
      <c r="AD41" s="714" t="s">
        <v>246</v>
      </c>
      <c r="AE41" s="714"/>
      <c r="AF41" s="714"/>
      <c r="AG41" s="714"/>
      <c r="AH41" s="714"/>
      <c r="AI41" s="714"/>
      <c r="AJ41" s="714"/>
      <c r="AK41" s="714"/>
      <c r="AL41" s="683" t="s">
        <v>246</v>
      </c>
      <c r="AM41" s="684"/>
      <c r="AN41" s="684"/>
      <c r="AO41" s="715"/>
      <c r="AQ41" s="720" t="s">
        <v>351</v>
      </c>
      <c r="AR41" s="721"/>
      <c r="AS41" s="721"/>
      <c r="AT41" s="721"/>
      <c r="AU41" s="721"/>
      <c r="AV41" s="721"/>
      <c r="AW41" s="721"/>
      <c r="AX41" s="721"/>
      <c r="AY41" s="722"/>
      <c r="AZ41" s="680">
        <v>224582</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3</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181</v>
      </c>
      <c r="CS41" s="699"/>
      <c r="CT41" s="699"/>
      <c r="CU41" s="699"/>
      <c r="CV41" s="699"/>
      <c r="CW41" s="699"/>
      <c r="CX41" s="699"/>
      <c r="CY41" s="700"/>
      <c r="CZ41" s="683" t="s">
        <v>246</v>
      </c>
      <c r="DA41" s="701"/>
      <c r="DB41" s="701"/>
      <c r="DC41" s="702"/>
      <c r="DD41" s="686" t="s">
        <v>246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354</v>
      </c>
      <c r="C42" s="678"/>
      <c r="D42" s="678"/>
      <c r="E42" s="678"/>
      <c r="F42" s="678"/>
      <c r="G42" s="678"/>
      <c r="H42" s="678"/>
      <c r="I42" s="678"/>
      <c r="J42" s="678"/>
      <c r="K42" s="678"/>
      <c r="L42" s="678"/>
      <c r="M42" s="678"/>
      <c r="N42" s="678"/>
      <c r="O42" s="678"/>
      <c r="P42" s="678"/>
      <c r="Q42" s="679"/>
      <c r="R42" s="680">
        <v>360000</v>
      </c>
      <c r="S42" s="681"/>
      <c r="T42" s="681"/>
      <c r="U42" s="681"/>
      <c r="V42" s="681"/>
      <c r="W42" s="681"/>
      <c r="X42" s="681"/>
      <c r="Y42" s="682"/>
      <c r="Z42" s="713">
        <v>1.8</v>
      </c>
      <c r="AA42" s="713"/>
      <c r="AB42" s="713"/>
      <c r="AC42" s="713"/>
      <c r="AD42" s="714" t="s">
        <v>246</v>
      </c>
      <c r="AE42" s="714"/>
      <c r="AF42" s="714"/>
      <c r="AG42" s="714"/>
      <c r="AH42" s="714"/>
      <c r="AI42" s="714"/>
      <c r="AJ42" s="714"/>
      <c r="AK42" s="714"/>
      <c r="AL42" s="683" t="s">
        <v>246</v>
      </c>
      <c r="AM42" s="684"/>
      <c r="AN42" s="684"/>
      <c r="AO42" s="715"/>
      <c r="AQ42" s="716" t="s">
        <v>355</v>
      </c>
      <c r="AR42" s="717"/>
      <c r="AS42" s="717"/>
      <c r="AT42" s="717"/>
      <c r="AU42" s="717"/>
      <c r="AV42" s="717"/>
      <c r="AW42" s="717"/>
      <c r="AX42" s="717"/>
      <c r="AY42" s="718"/>
      <c r="AZ42" s="664">
        <v>753112</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306</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1783199</v>
      </c>
      <c r="CS42" s="681"/>
      <c r="CT42" s="681"/>
      <c r="CU42" s="681"/>
      <c r="CV42" s="681"/>
      <c r="CW42" s="681"/>
      <c r="CX42" s="681"/>
      <c r="CY42" s="682"/>
      <c r="CZ42" s="683">
        <v>9.3000000000000007</v>
      </c>
      <c r="DA42" s="684"/>
      <c r="DB42" s="684"/>
      <c r="DC42" s="685"/>
      <c r="DD42" s="686">
        <v>270496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358</v>
      </c>
      <c r="C43" s="662"/>
      <c r="D43" s="662"/>
      <c r="E43" s="662"/>
      <c r="F43" s="662"/>
      <c r="G43" s="662"/>
      <c r="H43" s="662"/>
      <c r="I43" s="662"/>
      <c r="J43" s="662"/>
      <c r="K43" s="662"/>
      <c r="L43" s="662"/>
      <c r="M43" s="662"/>
      <c r="N43" s="662"/>
      <c r="O43" s="662"/>
      <c r="P43" s="662"/>
      <c r="Q43" s="663"/>
      <c r="R43" s="664">
        <v>19829985</v>
      </c>
      <c r="S43" s="703"/>
      <c r="T43" s="703"/>
      <c r="U43" s="703"/>
      <c r="V43" s="703"/>
      <c r="W43" s="703"/>
      <c r="X43" s="703"/>
      <c r="Y43" s="704"/>
      <c r="Z43" s="705">
        <v>100</v>
      </c>
      <c r="AA43" s="705"/>
      <c r="AB43" s="705"/>
      <c r="AC43" s="705"/>
      <c r="AD43" s="706">
        <v>8817894</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57659</v>
      </c>
      <c r="CS43" s="699"/>
      <c r="CT43" s="699"/>
      <c r="CU43" s="699"/>
      <c r="CV43" s="699"/>
      <c r="CW43" s="699"/>
      <c r="CX43" s="699"/>
      <c r="CY43" s="700"/>
      <c r="CZ43" s="683">
        <v>0.3</v>
      </c>
      <c r="DA43" s="701"/>
      <c r="DB43" s="701"/>
      <c r="DC43" s="702"/>
      <c r="DD43" s="686">
        <v>42954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1757779</v>
      </c>
      <c r="CS44" s="681"/>
      <c r="CT44" s="681"/>
      <c r="CU44" s="681"/>
      <c r="CV44" s="681"/>
      <c r="CW44" s="681"/>
      <c r="CX44" s="681"/>
      <c r="CY44" s="682"/>
      <c r="CZ44" s="683">
        <v>9.1999999999999993</v>
      </c>
      <c r="DA44" s="684"/>
      <c r="DB44" s="684"/>
      <c r="DC44" s="685"/>
      <c r="DD44" s="686">
        <v>270496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754403</v>
      </c>
      <c r="CS45" s="699"/>
      <c r="CT45" s="699"/>
      <c r="CU45" s="699"/>
      <c r="CV45" s="699"/>
      <c r="CW45" s="699"/>
      <c r="CX45" s="699"/>
      <c r="CY45" s="700"/>
      <c r="CZ45" s="683">
        <v>4</v>
      </c>
      <c r="DA45" s="701"/>
      <c r="DB45" s="701"/>
      <c r="DC45" s="702"/>
      <c r="DD45" s="686">
        <v>44411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903645</v>
      </c>
      <c r="CS46" s="681"/>
      <c r="CT46" s="681"/>
      <c r="CU46" s="681"/>
      <c r="CV46" s="681"/>
      <c r="CW46" s="681"/>
      <c r="CX46" s="681"/>
      <c r="CY46" s="682"/>
      <c r="CZ46" s="683">
        <v>4.7</v>
      </c>
      <c r="DA46" s="684"/>
      <c r="DB46" s="684"/>
      <c r="DC46" s="685"/>
      <c r="DD46" s="686">
        <v>223754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25420</v>
      </c>
      <c r="CS47" s="699"/>
      <c r="CT47" s="699"/>
      <c r="CU47" s="699"/>
      <c r="CV47" s="699"/>
      <c r="CW47" s="699"/>
      <c r="CX47" s="699"/>
      <c r="CY47" s="700"/>
      <c r="CZ47" s="683">
        <v>0.1</v>
      </c>
      <c r="DA47" s="701"/>
      <c r="DB47" s="701"/>
      <c r="DC47" s="702"/>
      <c r="DD47" s="686" t="s">
        <v>246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246</v>
      </c>
      <c r="CS48" s="681"/>
      <c r="CT48" s="681"/>
      <c r="CU48" s="681"/>
      <c r="CV48" s="681"/>
      <c r="CW48" s="681"/>
      <c r="CX48" s="681"/>
      <c r="CY48" s="682"/>
      <c r="CZ48" s="683" t="s">
        <v>246</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19089260</v>
      </c>
      <c r="CS49" s="665"/>
      <c r="CT49" s="665"/>
      <c r="CU49" s="665"/>
      <c r="CV49" s="665"/>
      <c r="CW49" s="665"/>
      <c r="CX49" s="665"/>
      <c r="CY49" s="666"/>
      <c r="CZ49" s="667">
        <v>100</v>
      </c>
      <c r="DA49" s="668"/>
      <c r="DB49" s="668"/>
      <c r="DC49" s="669"/>
      <c r="DD49" s="670">
        <v>9665418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HoFaoeSUsUx6ofCYfMv1OCUEZfIq9b1W/n1/F6zflM7wYQ9X0rQdJYw/B4LeMPWlJPdk9zuqU80y6y5o9yDPSw==" saltValue="A+6vf1OSSlMcQmoCqcx8h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2" t="s">
        <v>370</v>
      </c>
      <c r="DK2" s="1203"/>
      <c r="DL2" s="1203"/>
      <c r="DM2" s="1203"/>
      <c r="DN2" s="1203"/>
      <c r="DO2" s="1204"/>
      <c r="DP2" s="251"/>
      <c r="DQ2" s="1202" t="s">
        <v>371</v>
      </c>
      <c r="DR2" s="1203"/>
      <c r="DS2" s="1203"/>
      <c r="DT2" s="1203"/>
      <c r="DU2" s="1203"/>
      <c r="DV2" s="1203"/>
      <c r="DW2" s="1203"/>
      <c r="DX2" s="1203"/>
      <c r="DY2" s="1203"/>
      <c r="DZ2" s="120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5" t="s">
        <v>372</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87" t="s">
        <v>374</v>
      </c>
      <c r="B5" s="1088"/>
      <c r="C5" s="1088"/>
      <c r="D5" s="1088"/>
      <c r="E5" s="1088"/>
      <c r="F5" s="1088"/>
      <c r="G5" s="1088"/>
      <c r="H5" s="1088"/>
      <c r="I5" s="1088"/>
      <c r="J5" s="1088"/>
      <c r="K5" s="1088"/>
      <c r="L5" s="1088"/>
      <c r="M5" s="1088"/>
      <c r="N5" s="1088"/>
      <c r="O5" s="1088"/>
      <c r="P5" s="1089"/>
      <c r="Q5" s="1093" t="s">
        <v>375</v>
      </c>
      <c r="R5" s="1094"/>
      <c r="S5" s="1094"/>
      <c r="T5" s="1094"/>
      <c r="U5" s="1095"/>
      <c r="V5" s="1093" t="s">
        <v>376</v>
      </c>
      <c r="W5" s="1094"/>
      <c r="X5" s="1094"/>
      <c r="Y5" s="1094"/>
      <c r="Z5" s="1095"/>
      <c r="AA5" s="1093" t="s">
        <v>377</v>
      </c>
      <c r="AB5" s="1094"/>
      <c r="AC5" s="1094"/>
      <c r="AD5" s="1094"/>
      <c r="AE5" s="1094"/>
      <c r="AF5" s="1205" t="s">
        <v>378</v>
      </c>
      <c r="AG5" s="1094"/>
      <c r="AH5" s="1094"/>
      <c r="AI5" s="1094"/>
      <c r="AJ5" s="1109"/>
      <c r="AK5" s="1094" t="s">
        <v>379</v>
      </c>
      <c r="AL5" s="1094"/>
      <c r="AM5" s="1094"/>
      <c r="AN5" s="1094"/>
      <c r="AO5" s="1095"/>
      <c r="AP5" s="1093" t="s">
        <v>380</v>
      </c>
      <c r="AQ5" s="1094"/>
      <c r="AR5" s="1094"/>
      <c r="AS5" s="1094"/>
      <c r="AT5" s="1095"/>
      <c r="AU5" s="1093" t="s">
        <v>381</v>
      </c>
      <c r="AV5" s="1094"/>
      <c r="AW5" s="1094"/>
      <c r="AX5" s="1094"/>
      <c r="AY5" s="1109"/>
      <c r="AZ5" s="258"/>
      <c r="BA5" s="258"/>
      <c r="BB5" s="258"/>
      <c r="BC5" s="258"/>
      <c r="BD5" s="258"/>
      <c r="BE5" s="259"/>
      <c r="BF5" s="259"/>
      <c r="BG5" s="259"/>
      <c r="BH5" s="259"/>
      <c r="BI5" s="259"/>
      <c r="BJ5" s="259"/>
      <c r="BK5" s="259"/>
      <c r="BL5" s="259"/>
      <c r="BM5" s="259"/>
      <c r="BN5" s="259"/>
      <c r="BO5" s="259"/>
      <c r="BP5" s="259"/>
      <c r="BQ5" s="1087" t="s">
        <v>382</v>
      </c>
      <c r="BR5" s="1088"/>
      <c r="BS5" s="1088"/>
      <c r="BT5" s="1088"/>
      <c r="BU5" s="1088"/>
      <c r="BV5" s="1088"/>
      <c r="BW5" s="1088"/>
      <c r="BX5" s="1088"/>
      <c r="BY5" s="1088"/>
      <c r="BZ5" s="1088"/>
      <c r="CA5" s="1088"/>
      <c r="CB5" s="1088"/>
      <c r="CC5" s="1088"/>
      <c r="CD5" s="1088"/>
      <c r="CE5" s="1088"/>
      <c r="CF5" s="1088"/>
      <c r="CG5" s="1089"/>
      <c r="CH5" s="1093" t="s">
        <v>383</v>
      </c>
      <c r="CI5" s="1094"/>
      <c r="CJ5" s="1094"/>
      <c r="CK5" s="1094"/>
      <c r="CL5" s="1095"/>
      <c r="CM5" s="1093" t="s">
        <v>384</v>
      </c>
      <c r="CN5" s="1094"/>
      <c r="CO5" s="1094"/>
      <c r="CP5" s="1094"/>
      <c r="CQ5" s="1095"/>
      <c r="CR5" s="1093" t="s">
        <v>385</v>
      </c>
      <c r="CS5" s="1094"/>
      <c r="CT5" s="1094"/>
      <c r="CU5" s="1094"/>
      <c r="CV5" s="1095"/>
      <c r="CW5" s="1093" t="s">
        <v>386</v>
      </c>
      <c r="CX5" s="1094"/>
      <c r="CY5" s="1094"/>
      <c r="CZ5" s="1094"/>
      <c r="DA5" s="1095"/>
      <c r="DB5" s="1093" t="s">
        <v>387</v>
      </c>
      <c r="DC5" s="1094"/>
      <c r="DD5" s="1094"/>
      <c r="DE5" s="1094"/>
      <c r="DF5" s="1095"/>
      <c r="DG5" s="1190" t="s">
        <v>388</v>
      </c>
      <c r="DH5" s="1191"/>
      <c r="DI5" s="1191"/>
      <c r="DJ5" s="1191"/>
      <c r="DK5" s="1192"/>
      <c r="DL5" s="1190" t="s">
        <v>389</v>
      </c>
      <c r="DM5" s="1191"/>
      <c r="DN5" s="1191"/>
      <c r="DO5" s="1191"/>
      <c r="DP5" s="1192"/>
      <c r="DQ5" s="1093" t="s">
        <v>390</v>
      </c>
      <c r="DR5" s="1094"/>
      <c r="DS5" s="1094"/>
      <c r="DT5" s="1094"/>
      <c r="DU5" s="1095"/>
      <c r="DV5" s="1093" t="s">
        <v>381</v>
      </c>
      <c r="DW5" s="1094"/>
      <c r="DX5" s="1094"/>
      <c r="DY5" s="1094"/>
      <c r="DZ5" s="1109"/>
      <c r="EA5" s="256"/>
    </row>
    <row r="6" spans="1:131" s="257" customFormat="1" ht="26.25" customHeight="1" thickBot="1" x14ac:dyDescent="0.25">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4"/>
      <c r="BA6" s="254"/>
      <c r="BB6" s="254"/>
      <c r="BC6" s="254"/>
      <c r="BD6" s="254"/>
      <c r="BE6" s="255"/>
      <c r="BF6" s="255"/>
      <c r="BG6" s="255"/>
      <c r="BH6" s="255"/>
      <c r="BI6" s="255"/>
      <c r="BJ6" s="255"/>
      <c r="BK6" s="255"/>
      <c r="BL6" s="255"/>
      <c r="BM6" s="255"/>
      <c r="BN6" s="255"/>
      <c r="BO6" s="255"/>
      <c r="BP6" s="255"/>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6"/>
    </row>
    <row r="7" spans="1:131" s="257" customFormat="1" ht="26.25" customHeight="1" thickTop="1" x14ac:dyDescent="0.2">
      <c r="A7" s="260">
        <v>1</v>
      </c>
      <c r="B7" s="1142" t="s">
        <v>391</v>
      </c>
      <c r="C7" s="1143"/>
      <c r="D7" s="1143"/>
      <c r="E7" s="1143"/>
      <c r="F7" s="1143"/>
      <c r="G7" s="1143"/>
      <c r="H7" s="1143"/>
      <c r="I7" s="1143"/>
      <c r="J7" s="1143"/>
      <c r="K7" s="1143"/>
      <c r="L7" s="1143"/>
      <c r="M7" s="1143"/>
      <c r="N7" s="1143"/>
      <c r="O7" s="1143"/>
      <c r="P7" s="1144"/>
      <c r="Q7" s="1196">
        <v>19836</v>
      </c>
      <c r="R7" s="1197"/>
      <c r="S7" s="1197"/>
      <c r="T7" s="1197"/>
      <c r="U7" s="1197"/>
      <c r="V7" s="1197">
        <v>19096</v>
      </c>
      <c r="W7" s="1197"/>
      <c r="X7" s="1197"/>
      <c r="Y7" s="1197"/>
      <c r="Z7" s="1197"/>
      <c r="AA7" s="1197">
        <v>741</v>
      </c>
      <c r="AB7" s="1197"/>
      <c r="AC7" s="1197"/>
      <c r="AD7" s="1197"/>
      <c r="AE7" s="1198"/>
      <c r="AF7" s="1199">
        <v>629</v>
      </c>
      <c r="AG7" s="1200"/>
      <c r="AH7" s="1200"/>
      <c r="AI7" s="1200"/>
      <c r="AJ7" s="1201"/>
      <c r="AK7" s="1183" t="s">
        <v>599</v>
      </c>
      <c r="AL7" s="1184"/>
      <c r="AM7" s="1184"/>
      <c r="AN7" s="1184"/>
      <c r="AO7" s="1184"/>
      <c r="AP7" s="1184">
        <v>12076</v>
      </c>
      <c r="AQ7" s="1184"/>
      <c r="AR7" s="1184"/>
      <c r="AS7" s="1184"/>
      <c r="AT7" s="1184"/>
      <c r="AU7" s="1185"/>
      <c r="AV7" s="1185"/>
      <c r="AW7" s="1185"/>
      <c r="AX7" s="1185"/>
      <c r="AY7" s="1186"/>
      <c r="AZ7" s="254"/>
      <c r="BA7" s="254"/>
      <c r="BB7" s="254"/>
      <c r="BC7" s="254"/>
      <c r="BD7" s="254"/>
      <c r="BE7" s="255"/>
      <c r="BF7" s="255"/>
      <c r="BG7" s="255"/>
      <c r="BH7" s="255"/>
      <c r="BI7" s="255"/>
      <c r="BJ7" s="255"/>
      <c r="BK7" s="255"/>
      <c r="BL7" s="255"/>
      <c r="BM7" s="255"/>
      <c r="BN7" s="255"/>
      <c r="BO7" s="255"/>
      <c r="BP7" s="255"/>
      <c r="BQ7" s="261">
        <v>1</v>
      </c>
      <c r="BR7" s="262" t="s">
        <v>586</v>
      </c>
      <c r="BS7" s="1187" t="s">
        <v>585</v>
      </c>
      <c r="BT7" s="1188"/>
      <c r="BU7" s="1188"/>
      <c r="BV7" s="1188"/>
      <c r="BW7" s="1188"/>
      <c r="BX7" s="1188"/>
      <c r="BY7" s="1188"/>
      <c r="BZ7" s="1188"/>
      <c r="CA7" s="1188"/>
      <c r="CB7" s="1188"/>
      <c r="CC7" s="1188"/>
      <c r="CD7" s="1188"/>
      <c r="CE7" s="1188"/>
      <c r="CF7" s="1188"/>
      <c r="CG7" s="1189"/>
      <c r="CH7" s="1180">
        <v>3</v>
      </c>
      <c r="CI7" s="1181"/>
      <c r="CJ7" s="1181"/>
      <c r="CK7" s="1181"/>
      <c r="CL7" s="1182"/>
      <c r="CM7" s="1180">
        <v>123</v>
      </c>
      <c r="CN7" s="1181"/>
      <c r="CO7" s="1181"/>
      <c r="CP7" s="1181"/>
      <c r="CQ7" s="1182"/>
      <c r="CR7" s="1180">
        <v>30</v>
      </c>
      <c r="CS7" s="1181"/>
      <c r="CT7" s="1181"/>
      <c r="CU7" s="1181"/>
      <c r="CV7" s="1182"/>
      <c r="CW7" s="1180" t="s">
        <v>599</v>
      </c>
      <c r="CX7" s="1181"/>
      <c r="CY7" s="1181"/>
      <c r="CZ7" s="1181"/>
      <c r="DA7" s="1182"/>
      <c r="DB7" s="1180" t="s">
        <v>599</v>
      </c>
      <c r="DC7" s="1181"/>
      <c r="DD7" s="1181"/>
      <c r="DE7" s="1181"/>
      <c r="DF7" s="1182"/>
      <c r="DG7" s="1180" t="s">
        <v>599</v>
      </c>
      <c r="DH7" s="1181"/>
      <c r="DI7" s="1181"/>
      <c r="DJ7" s="1181"/>
      <c r="DK7" s="1182"/>
      <c r="DL7" s="1180" t="s">
        <v>599</v>
      </c>
      <c r="DM7" s="1181"/>
      <c r="DN7" s="1181"/>
      <c r="DO7" s="1181"/>
      <c r="DP7" s="1182"/>
      <c r="DQ7" s="1180" t="s">
        <v>599</v>
      </c>
      <c r="DR7" s="1181"/>
      <c r="DS7" s="1181"/>
      <c r="DT7" s="1181"/>
      <c r="DU7" s="1182"/>
      <c r="DV7" s="1207"/>
      <c r="DW7" s="1208"/>
      <c r="DX7" s="1208"/>
      <c r="DY7" s="1208"/>
      <c r="DZ7" s="1209"/>
      <c r="EA7" s="256"/>
    </row>
    <row r="8" spans="1:131" s="257" customFormat="1" ht="26.25" customHeight="1" x14ac:dyDescent="0.2">
      <c r="A8" s="263">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4"/>
      <c r="BA8" s="254"/>
      <c r="BB8" s="254"/>
      <c r="BC8" s="254"/>
      <c r="BD8" s="254"/>
      <c r="BE8" s="255"/>
      <c r="BF8" s="255"/>
      <c r="BG8" s="255"/>
      <c r="BH8" s="255"/>
      <c r="BI8" s="255"/>
      <c r="BJ8" s="255"/>
      <c r="BK8" s="255"/>
      <c r="BL8" s="255"/>
      <c r="BM8" s="255"/>
      <c r="BN8" s="255"/>
      <c r="BO8" s="255"/>
      <c r="BP8" s="255"/>
      <c r="BQ8" s="264">
        <v>2</v>
      </c>
      <c r="BR8" s="265" t="s">
        <v>586</v>
      </c>
      <c r="BS8" s="1106" t="s">
        <v>587</v>
      </c>
      <c r="BT8" s="1107"/>
      <c r="BU8" s="1107"/>
      <c r="BV8" s="1107"/>
      <c r="BW8" s="1107"/>
      <c r="BX8" s="1107"/>
      <c r="BY8" s="1107"/>
      <c r="BZ8" s="1107"/>
      <c r="CA8" s="1107"/>
      <c r="CB8" s="1107"/>
      <c r="CC8" s="1107"/>
      <c r="CD8" s="1107"/>
      <c r="CE8" s="1107"/>
      <c r="CF8" s="1107"/>
      <c r="CG8" s="1108"/>
      <c r="CH8" s="1081">
        <v>1</v>
      </c>
      <c r="CI8" s="1082"/>
      <c r="CJ8" s="1082"/>
      <c r="CK8" s="1082"/>
      <c r="CL8" s="1083"/>
      <c r="CM8" s="1081">
        <v>14</v>
      </c>
      <c r="CN8" s="1082"/>
      <c r="CO8" s="1082"/>
      <c r="CP8" s="1082"/>
      <c r="CQ8" s="1083"/>
      <c r="CR8" s="1081">
        <v>9</v>
      </c>
      <c r="CS8" s="1082"/>
      <c r="CT8" s="1082"/>
      <c r="CU8" s="1082"/>
      <c r="CV8" s="1083"/>
      <c r="CW8" s="1081" t="s">
        <v>599</v>
      </c>
      <c r="CX8" s="1082"/>
      <c r="CY8" s="1082"/>
      <c r="CZ8" s="1082"/>
      <c r="DA8" s="1083"/>
      <c r="DB8" s="1081" t="s">
        <v>599</v>
      </c>
      <c r="DC8" s="1082"/>
      <c r="DD8" s="1082"/>
      <c r="DE8" s="1082"/>
      <c r="DF8" s="1083"/>
      <c r="DG8" s="1081" t="s">
        <v>599</v>
      </c>
      <c r="DH8" s="1082"/>
      <c r="DI8" s="1082"/>
      <c r="DJ8" s="1082"/>
      <c r="DK8" s="1083"/>
      <c r="DL8" s="1081" t="s">
        <v>599</v>
      </c>
      <c r="DM8" s="1082"/>
      <c r="DN8" s="1082"/>
      <c r="DO8" s="1082"/>
      <c r="DP8" s="1083"/>
      <c r="DQ8" s="1081" t="s">
        <v>599</v>
      </c>
      <c r="DR8" s="1082"/>
      <c r="DS8" s="1082"/>
      <c r="DT8" s="1082"/>
      <c r="DU8" s="1083"/>
      <c r="DV8" s="1084"/>
      <c r="DW8" s="1085"/>
      <c r="DX8" s="1085"/>
      <c r="DY8" s="1085"/>
      <c r="DZ8" s="1086"/>
      <c r="EA8" s="256"/>
    </row>
    <row r="9" spans="1:131" s="257" customFormat="1" ht="26.25" customHeight="1" x14ac:dyDescent="0.2">
      <c r="A9" s="263">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4"/>
      <c r="BA9" s="254"/>
      <c r="BB9" s="254"/>
      <c r="BC9" s="254"/>
      <c r="BD9" s="254"/>
      <c r="BE9" s="255"/>
      <c r="BF9" s="255"/>
      <c r="BG9" s="255"/>
      <c r="BH9" s="255"/>
      <c r="BI9" s="255"/>
      <c r="BJ9" s="255"/>
      <c r="BK9" s="255"/>
      <c r="BL9" s="255"/>
      <c r="BM9" s="255"/>
      <c r="BN9" s="255"/>
      <c r="BO9" s="255"/>
      <c r="BP9" s="255"/>
      <c r="BQ9" s="264">
        <v>3</v>
      </c>
      <c r="BR9" s="265" t="s">
        <v>586</v>
      </c>
      <c r="BS9" s="1106" t="s">
        <v>588</v>
      </c>
      <c r="BT9" s="1107"/>
      <c r="BU9" s="1107"/>
      <c r="BV9" s="1107"/>
      <c r="BW9" s="1107"/>
      <c r="BX9" s="1107"/>
      <c r="BY9" s="1107"/>
      <c r="BZ9" s="1107"/>
      <c r="CA9" s="1107"/>
      <c r="CB9" s="1107"/>
      <c r="CC9" s="1107"/>
      <c r="CD9" s="1107"/>
      <c r="CE9" s="1107"/>
      <c r="CF9" s="1107"/>
      <c r="CG9" s="1108"/>
      <c r="CH9" s="1081">
        <v>-50</v>
      </c>
      <c r="CI9" s="1082"/>
      <c r="CJ9" s="1082"/>
      <c r="CK9" s="1082"/>
      <c r="CL9" s="1083"/>
      <c r="CM9" s="1081">
        <v>668</v>
      </c>
      <c r="CN9" s="1082"/>
      <c r="CO9" s="1082"/>
      <c r="CP9" s="1082"/>
      <c r="CQ9" s="1083"/>
      <c r="CR9" s="1081">
        <v>5</v>
      </c>
      <c r="CS9" s="1082"/>
      <c r="CT9" s="1082"/>
      <c r="CU9" s="1082"/>
      <c r="CV9" s="1083"/>
      <c r="CW9" s="1081" t="s">
        <v>599</v>
      </c>
      <c r="CX9" s="1082"/>
      <c r="CY9" s="1082"/>
      <c r="CZ9" s="1082"/>
      <c r="DA9" s="1083"/>
      <c r="DB9" s="1081" t="s">
        <v>599</v>
      </c>
      <c r="DC9" s="1082"/>
      <c r="DD9" s="1082"/>
      <c r="DE9" s="1082"/>
      <c r="DF9" s="1083"/>
      <c r="DG9" s="1081">
        <v>466</v>
      </c>
      <c r="DH9" s="1082"/>
      <c r="DI9" s="1082"/>
      <c r="DJ9" s="1082"/>
      <c r="DK9" s="1083"/>
      <c r="DL9" s="1081" t="s">
        <v>599</v>
      </c>
      <c r="DM9" s="1082"/>
      <c r="DN9" s="1082"/>
      <c r="DO9" s="1082"/>
      <c r="DP9" s="1083"/>
      <c r="DQ9" s="1081">
        <v>205</v>
      </c>
      <c r="DR9" s="1082"/>
      <c r="DS9" s="1082"/>
      <c r="DT9" s="1082"/>
      <c r="DU9" s="1083"/>
      <c r="DV9" s="1084"/>
      <c r="DW9" s="1085"/>
      <c r="DX9" s="1085"/>
      <c r="DY9" s="1085"/>
      <c r="DZ9" s="1086"/>
      <c r="EA9" s="256"/>
    </row>
    <row r="10" spans="1:131" s="257" customFormat="1" ht="26.25" customHeight="1" x14ac:dyDescent="0.2">
      <c r="A10" s="263">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4"/>
      <c r="BA10" s="254"/>
      <c r="BB10" s="254"/>
      <c r="BC10" s="254"/>
      <c r="BD10" s="254"/>
      <c r="BE10" s="255"/>
      <c r="BF10" s="255"/>
      <c r="BG10" s="255"/>
      <c r="BH10" s="255"/>
      <c r="BI10" s="255"/>
      <c r="BJ10" s="255"/>
      <c r="BK10" s="255"/>
      <c r="BL10" s="255"/>
      <c r="BM10" s="255"/>
      <c r="BN10" s="255"/>
      <c r="BO10" s="255"/>
      <c r="BP10" s="255"/>
      <c r="BQ10" s="264">
        <v>4</v>
      </c>
      <c r="BR10" s="265" t="s">
        <v>586</v>
      </c>
      <c r="BS10" s="1106" t="s">
        <v>589</v>
      </c>
      <c r="BT10" s="1107"/>
      <c r="BU10" s="1107"/>
      <c r="BV10" s="1107"/>
      <c r="BW10" s="1107"/>
      <c r="BX10" s="1107"/>
      <c r="BY10" s="1107"/>
      <c r="BZ10" s="1107"/>
      <c r="CA10" s="1107"/>
      <c r="CB10" s="1107"/>
      <c r="CC10" s="1107"/>
      <c r="CD10" s="1107"/>
      <c r="CE10" s="1107"/>
      <c r="CF10" s="1107"/>
      <c r="CG10" s="1108"/>
      <c r="CH10" s="1081">
        <v>94</v>
      </c>
      <c r="CI10" s="1082"/>
      <c r="CJ10" s="1082"/>
      <c r="CK10" s="1082"/>
      <c r="CL10" s="1083"/>
      <c r="CM10" s="1081">
        <v>4995</v>
      </c>
      <c r="CN10" s="1082"/>
      <c r="CO10" s="1082"/>
      <c r="CP10" s="1082"/>
      <c r="CQ10" s="1083"/>
      <c r="CR10" s="1081">
        <v>5659</v>
      </c>
      <c r="CS10" s="1082"/>
      <c r="CT10" s="1082"/>
      <c r="CU10" s="1082"/>
      <c r="CV10" s="1083"/>
      <c r="CW10" s="1081">
        <v>987</v>
      </c>
      <c r="CX10" s="1082"/>
      <c r="CY10" s="1082"/>
      <c r="CZ10" s="1082"/>
      <c r="DA10" s="1083"/>
      <c r="DB10" s="1081" t="s">
        <v>599</v>
      </c>
      <c r="DC10" s="1082"/>
      <c r="DD10" s="1082"/>
      <c r="DE10" s="1082"/>
      <c r="DF10" s="1083"/>
      <c r="DG10" s="1081" t="s">
        <v>599</v>
      </c>
      <c r="DH10" s="1082"/>
      <c r="DI10" s="1082"/>
      <c r="DJ10" s="1082"/>
      <c r="DK10" s="1083"/>
      <c r="DL10" s="1081" t="s">
        <v>599</v>
      </c>
      <c r="DM10" s="1082"/>
      <c r="DN10" s="1082"/>
      <c r="DO10" s="1082"/>
      <c r="DP10" s="1083"/>
      <c r="DQ10" s="1081" t="s">
        <v>599</v>
      </c>
      <c r="DR10" s="1082"/>
      <c r="DS10" s="1082"/>
      <c r="DT10" s="1082"/>
      <c r="DU10" s="1083"/>
      <c r="DV10" s="1084"/>
      <c r="DW10" s="1085"/>
      <c r="DX10" s="1085"/>
      <c r="DY10" s="1085"/>
      <c r="DZ10" s="1086"/>
      <c r="EA10" s="256"/>
    </row>
    <row r="11" spans="1:131" s="257" customFormat="1" ht="26.25" customHeight="1" x14ac:dyDescent="0.2">
      <c r="A11" s="263">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4"/>
      <c r="BA11" s="254"/>
      <c r="BB11" s="254"/>
      <c r="BC11" s="254"/>
      <c r="BD11" s="254"/>
      <c r="BE11" s="255"/>
      <c r="BF11" s="255"/>
      <c r="BG11" s="255"/>
      <c r="BH11" s="255"/>
      <c r="BI11" s="255"/>
      <c r="BJ11" s="255"/>
      <c r="BK11" s="255"/>
      <c r="BL11" s="255"/>
      <c r="BM11" s="255"/>
      <c r="BN11" s="255"/>
      <c r="BO11" s="255"/>
      <c r="BP11" s="255"/>
      <c r="BQ11" s="264">
        <v>5</v>
      </c>
      <c r="BR11" s="265"/>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6"/>
    </row>
    <row r="12" spans="1:131" s="257" customFormat="1" ht="26.25" customHeight="1" x14ac:dyDescent="0.2">
      <c r="A12" s="263">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4"/>
      <c r="BA12" s="254"/>
      <c r="BB12" s="254"/>
      <c r="BC12" s="254"/>
      <c r="BD12" s="254"/>
      <c r="BE12" s="255"/>
      <c r="BF12" s="255"/>
      <c r="BG12" s="255"/>
      <c r="BH12" s="255"/>
      <c r="BI12" s="255"/>
      <c r="BJ12" s="255"/>
      <c r="BK12" s="255"/>
      <c r="BL12" s="255"/>
      <c r="BM12" s="255"/>
      <c r="BN12" s="255"/>
      <c r="BO12" s="255"/>
      <c r="BP12" s="255"/>
      <c r="BQ12" s="264">
        <v>6</v>
      </c>
      <c r="BR12" s="265"/>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6"/>
    </row>
    <row r="13" spans="1:131" s="257" customFormat="1" ht="26.25" customHeight="1" x14ac:dyDescent="0.2">
      <c r="A13" s="263">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4"/>
      <c r="BA13" s="254"/>
      <c r="BB13" s="254"/>
      <c r="BC13" s="254"/>
      <c r="BD13" s="254"/>
      <c r="BE13" s="255"/>
      <c r="BF13" s="255"/>
      <c r="BG13" s="255"/>
      <c r="BH13" s="255"/>
      <c r="BI13" s="255"/>
      <c r="BJ13" s="255"/>
      <c r="BK13" s="255"/>
      <c r="BL13" s="255"/>
      <c r="BM13" s="255"/>
      <c r="BN13" s="255"/>
      <c r="BO13" s="255"/>
      <c r="BP13" s="255"/>
      <c r="BQ13" s="264">
        <v>7</v>
      </c>
      <c r="BR13" s="265"/>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6"/>
    </row>
    <row r="14" spans="1:131" s="257" customFormat="1" ht="26.25" customHeight="1" x14ac:dyDescent="0.2">
      <c r="A14" s="263">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4"/>
      <c r="BA14" s="254"/>
      <c r="BB14" s="254"/>
      <c r="BC14" s="254"/>
      <c r="BD14" s="254"/>
      <c r="BE14" s="255"/>
      <c r="BF14" s="255"/>
      <c r="BG14" s="255"/>
      <c r="BH14" s="255"/>
      <c r="BI14" s="255"/>
      <c r="BJ14" s="255"/>
      <c r="BK14" s="255"/>
      <c r="BL14" s="255"/>
      <c r="BM14" s="255"/>
      <c r="BN14" s="255"/>
      <c r="BO14" s="255"/>
      <c r="BP14" s="255"/>
      <c r="BQ14" s="264">
        <v>8</v>
      </c>
      <c r="BR14" s="265"/>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6"/>
    </row>
    <row r="15" spans="1:131" s="257" customFormat="1" ht="26.25" customHeight="1" x14ac:dyDescent="0.2">
      <c r="A15" s="263">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4"/>
      <c r="BA15" s="254"/>
      <c r="BB15" s="254"/>
      <c r="BC15" s="254"/>
      <c r="BD15" s="254"/>
      <c r="BE15" s="255"/>
      <c r="BF15" s="255"/>
      <c r="BG15" s="255"/>
      <c r="BH15" s="255"/>
      <c r="BI15" s="255"/>
      <c r="BJ15" s="255"/>
      <c r="BK15" s="255"/>
      <c r="BL15" s="255"/>
      <c r="BM15" s="255"/>
      <c r="BN15" s="255"/>
      <c r="BO15" s="255"/>
      <c r="BP15" s="255"/>
      <c r="BQ15" s="264">
        <v>9</v>
      </c>
      <c r="BR15" s="265"/>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6"/>
    </row>
    <row r="16" spans="1:131" s="257" customFormat="1" ht="26.25" customHeight="1" x14ac:dyDescent="0.2">
      <c r="A16" s="263">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4"/>
      <c r="BA16" s="254"/>
      <c r="BB16" s="254"/>
      <c r="BC16" s="254"/>
      <c r="BD16" s="254"/>
      <c r="BE16" s="255"/>
      <c r="BF16" s="255"/>
      <c r="BG16" s="255"/>
      <c r="BH16" s="255"/>
      <c r="BI16" s="255"/>
      <c r="BJ16" s="255"/>
      <c r="BK16" s="255"/>
      <c r="BL16" s="255"/>
      <c r="BM16" s="255"/>
      <c r="BN16" s="255"/>
      <c r="BO16" s="255"/>
      <c r="BP16" s="255"/>
      <c r="BQ16" s="264">
        <v>10</v>
      </c>
      <c r="BR16" s="265"/>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6"/>
    </row>
    <row r="17" spans="1:131" s="257" customFormat="1" ht="26.25" customHeight="1" x14ac:dyDescent="0.2">
      <c r="A17" s="263">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4"/>
      <c r="BA17" s="254"/>
      <c r="BB17" s="254"/>
      <c r="BC17" s="254"/>
      <c r="BD17" s="254"/>
      <c r="BE17" s="255"/>
      <c r="BF17" s="255"/>
      <c r="BG17" s="255"/>
      <c r="BH17" s="255"/>
      <c r="BI17" s="255"/>
      <c r="BJ17" s="255"/>
      <c r="BK17" s="255"/>
      <c r="BL17" s="255"/>
      <c r="BM17" s="255"/>
      <c r="BN17" s="255"/>
      <c r="BO17" s="255"/>
      <c r="BP17" s="255"/>
      <c r="BQ17" s="264">
        <v>11</v>
      </c>
      <c r="BR17" s="265"/>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6"/>
    </row>
    <row r="18" spans="1:131" s="257" customFormat="1" ht="26.25" customHeight="1" x14ac:dyDescent="0.2">
      <c r="A18" s="263">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4"/>
      <c r="BA18" s="254"/>
      <c r="BB18" s="254"/>
      <c r="BC18" s="254"/>
      <c r="BD18" s="254"/>
      <c r="BE18" s="255"/>
      <c r="BF18" s="255"/>
      <c r="BG18" s="255"/>
      <c r="BH18" s="255"/>
      <c r="BI18" s="255"/>
      <c r="BJ18" s="255"/>
      <c r="BK18" s="255"/>
      <c r="BL18" s="255"/>
      <c r="BM18" s="255"/>
      <c r="BN18" s="255"/>
      <c r="BO18" s="255"/>
      <c r="BP18" s="255"/>
      <c r="BQ18" s="264">
        <v>12</v>
      </c>
      <c r="BR18" s="265"/>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6"/>
    </row>
    <row r="19" spans="1:131" s="257" customFormat="1" ht="26.25" customHeight="1" x14ac:dyDescent="0.2">
      <c r="A19" s="263">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4"/>
      <c r="BA19" s="254"/>
      <c r="BB19" s="254"/>
      <c r="BC19" s="254"/>
      <c r="BD19" s="254"/>
      <c r="BE19" s="255"/>
      <c r="BF19" s="255"/>
      <c r="BG19" s="255"/>
      <c r="BH19" s="255"/>
      <c r="BI19" s="255"/>
      <c r="BJ19" s="255"/>
      <c r="BK19" s="255"/>
      <c r="BL19" s="255"/>
      <c r="BM19" s="255"/>
      <c r="BN19" s="255"/>
      <c r="BO19" s="255"/>
      <c r="BP19" s="255"/>
      <c r="BQ19" s="264">
        <v>13</v>
      </c>
      <c r="BR19" s="265"/>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6"/>
    </row>
    <row r="20" spans="1:131" s="257" customFormat="1" ht="26.25" customHeight="1" x14ac:dyDescent="0.2">
      <c r="A20" s="263">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4"/>
      <c r="BA20" s="254"/>
      <c r="BB20" s="254"/>
      <c r="BC20" s="254"/>
      <c r="BD20" s="254"/>
      <c r="BE20" s="255"/>
      <c r="BF20" s="255"/>
      <c r="BG20" s="255"/>
      <c r="BH20" s="255"/>
      <c r="BI20" s="255"/>
      <c r="BJ20" s="255"/>
      <c r="BK20" s="255"/>
      <c r="BL20" s="255"/>
      <c r="BM20" s="255"/>
      <c r="BN20" s="255"/>
      <c r="BO20" s="255"/>
      <c r="BP20" s="255"/>
      <c r="BQ20" s="264">
        <v>14</v>
      </c>
      <c r="BR20" s="265"/>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6"/>
    </row>
    <row r="21" spans="1:131" s="257" customFormat="1" ht="26.25" customHeight="1" thickBot="1" x14ac:dyDescent="0.25">
      <c r="A21" s="263">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4"/>
      <c r="BA21" s="254"/>
      <c r="BB21" s="254"/>
      <c r="BC21" s="254"/>
      <c r="BD21" s="254"/>
      <c r="BE21" s="255"/>
      <c r="BF21" s="255"/>
      <c r="BG21" s="255"/>
      <c r="BH21" s="255"/>
      <c r="BI21" s="255"/>
      <c r="BJ21" s="255"/>
      <c r="BK21" s="255"/>
      <c r="BL21" s="255"/>
      <c r="BM21" s="255"/>
      <c r="BN21" s="255"/>
      <c r="BO21" s="255"/>
      <c r="BP21" s="255"/>
      <c r="BQ21" s="264">
        <v>15</v>
      </c>
      <c r="BR21" s="265"/>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6"/>
    </row>
    <row r="22" spans="1:131" s="257" customFormat="1" ht="26.25" customHeight="1" x14ac:dyDescent="0.2">
      <c r="A22" s="263">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392</v>
      </c>
      <c r="BA22" s="1127"/>
      <c r="BB22" s="1127"/>
      <c r="BC22" s="1127"/>
      <c r="BD22" s="1128"/>
      <c r="BE22" s="255"/>
      <c r="BF22" s="255"/>
      <c r="BG22" s="255"/>
      <c r="BH22" s="255"/>
      <c r="BI22" s="255"/>
      <c r="BJ22" s="255"/>
      <c r="BK22" s="255"/>
      <c r="BL22" s="255"/>
      <c r="BM22" s="255"/>
      <c r="BN22" s="255"/>
      <c r="BO22" s="255"/>
      <c r="BP22" s="255"/>
      <c r="BQ22" s="264">
        <v>16</v>
      </c>
      <c r="BR22" s="265"/>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6"/>
    </row>
    <row r="23" spans="1:131" s="257" customFormat="1" ht="26.25" customHeight="1" thickBot="1" x14ac:dyDescent="0.25">
      <c r="A23" s="266" t="s">
        <v>393</v>
      </c>
      <c r="B23" s="1039" t="s">
        <v>394</v>
      </c>
      <c r="C23" s="1040"/>
      <c r="D23" s="1040"/>
      <c r="E23" s="1040"/>
      <c r="F23" s="1040"/>
      <c r="G23" s="1040"/>
      <c r="H23" s="1040"/>
      <c r="I23" s="1040"/>
      <c r="J23" s="1040"/>
      <c r="K23" s="1040"/>
      <c r="L23" s="1040"/>
      <c r="M23" s="1040"/>
      <c r="N23" s="1040"/>
      <c r="O23" s="1040"/>
      <c r="P23" s="1041"/>
      <c r="Q23" s="1160">
        <v>19830</v>
      </c>
      <c r="R23" s="1161"/>
      <c r="S23" s="1161"/>
      <c r="T23" s="1161"/>
      <c r="U23" s="1161"/>
      <c r="V23" s="1161">
        <v>19089</v>
      </c>
      <c r="W23" s="1161"/>
      <c r="X23" s="1161"/>
      <c r="Y23" s="1161"/>
      <c r="Z23" s="1161"/>
      <c r="AA23" s="1161">
        <v>741</v>
      </c>
      <c r="AB23" s="1161"/>
      <c r="AC23" s="1161"/>
      <c r="AD23" s="1161"/>
      <c r="AE23" s="1162"/>
      <c r="AF23" s="1163">
        <v>629</v>
      </c>
      <c r="AG23" s="1161"/>
      <c r="AH23" s="1161"/>
      <c r="AI23" s="1161"/>
      <c r="AJ23" s="1164"/>
      <c r="AK23" s="1165"/>
      <c r="AL23" s="1166"/>
      <c r="AM23" s="1166"/>
      <c r="AN23" s="1166"/>
      <c r="AO23" s="1166"/>
      <c r="AP23" s="1161">
        <v>12076</v>
      </c>
      <c r="AQ23" s="1161"/>
      <c r="AR23" s="1161"/>
      <c r="AS23" s="1161"/>
      <c r="AT23" s="1161"/>
      <c r="AU23" s="1167"/>
      <c r="AV23" s="1167"/>
      <c r="AW23" s="1167"/>
      <c r="AX23" s="1167"/>
      <c r="AY23" s="1168"/>
      <c r="AZ23" s="1157" t="s">
        <v>130</v>
      </c>
      <c r="BA23" s="1158"/>
      <c r="BB23" s="1158"/>
      <c r="BC23" s="1158"/>
      <c r="BD23" s="1159"/>
      <c r="BE23" s="255"/>
      <c r="BF23" s="255"/>
      <c r="BG23" s="255"/>
      <c r="BH23" s="255"/>
      <c r="BI23" s="255"/>
      <c r="BJ23" s="255"/>
      <c r="BK23" s="255"/>
      <c r="BL23" s="255"/>
      <c r="BM23" s="255"/>
      <c r="BN23" s="255"/>
      <c r="BO23" s="255"/>
      <c r="BP23" s="255"/>
      <c r="BQ23" s="264">
        <v>17</v>
      </c>
      <c r="BR23" s="265"/>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6"/>
    </row>
    <row r="24" spans="1:131" s="257" customFormat="1" ht="26.25" customHeight="1" x14ac:dyDescent="0.2">
      <c r="A24" s="1156" t="s">
        <v>395</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4"/>
      <c r="BA24" s="254"/>
      <c r="BB24" s="254"/>
      <c r="BC24" s="254"/>
      <c r="BD24" s="254"/>
      <c r="BE24" s="255"/>
      <c r="BF24" s="255"/>
      <c r="BG24" s="255"/>
      <c r="BH24" s="255"/>
      <c r="BI24" s="255"/>
      <c r="BJ24" s="255"/>
      <c r="BK24" s="255"/>
      <c r="BL24" s="255"/>
      <c r="BM24" s="255"/>
      <c r="BN24" s="255"/>
      <c r="BO24" s="255"/>
      <c r="BP24" s="255"/>
      <c r="BQ24" s="264">
        <v>18</v>
      </c>
      <c r="BR24" s="265"/>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6"/>
    </row>
    <row r="25" spans="1:131" s="249" customFormat="1" ht="26.25" customHeight="1" thickBot="1" x14ac:dyDescent="0.25">
      <c r="A25" s="1155" t="s">
        <v>396</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4"/>
      <c r="BK25" s="254"/>
      <c r="BL25" s="254"/>
      <c r="BM25" s="254"/>
      <c r="BN25" s="254"/>
      <c r="BO25" s="267"/>
      <c r="BP25" s="267"/>
      <c r="BQ25" s="264">
        <v>19</v>
      </c>
      <c r="BR25" s="265"/>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8"/>
    </row>
    <row r="26" spans="1:131" s="249" customFormat="1" ht="26.25" customHeight="1" x14ac:dyDescent="0.2">
      <c r="A26" s="1087" t="s">
        <v>374</v>
      </c>
      <c r="B26" s="1088"/>
      <c r="C26" s="1088"/>
      <c r="D26" s="1088"/>
      <c r="E26" s="1088"/>
      <c r="F26" s="1088"/>
      <c r="G26" s="1088"/>
      <c r="H26" s="1088"/>
      <c r="I26" s="1088"/>
      <c r="J26" s="1088"/>
      <c r="K26" s="1088"/>
      <c r="L26" s="1088"/>
      <c r="M26" s="1088"/>
      <c r="N26" s="1088"/>
      <c r="O26" s="1088"/>
      <c r="P26" s="1089"/>
      <c r="Q26" s="1093" t="s">
        <v>397</v>
      </c>
      <c r="R26" s="1094"/>
      <c r="S26" s="1094"/>
      <c r="T26" s="1094"/>
      <c r="U26" s="1095"/>
      <c r="V26" s="1093" t="s">
        <v>398</v>
      </c>
      <c r="W26" s="1094"/>
      <c r="X26" s="1094"/>
      <c r="Y26" s="1094"/>
      <c r="Z26" s="1095"/>
      <c r="AA26" s="1093" t="s">
        <v>399</v>
      </c>
      <c r="AB26" s="1094"/>
      <c r="AC26" s="1094"/>
      <c r="AD26" s="1094"/>
      <c r="AE26" s="1094"/>
      <c r="AF26" s="1151" t="s">
        <v>400</v>
      </c>
      <c r="AG26" s="1100"/>
      <c r="AH26" s="1100"/>
      <c r="AI26" s="1100"/>
      <c r="AJ26" s="1152"/>
      <c r="AK26" s="1094" t="s">
        <v>401</v>
      </c>
      <c r="AL26" s="1094"/>
      <c r="AM26" s="1094"/>
      <c r="AN26" s="1094"/>
      <c r="AO26" s="1095"/>
      <c r="AP26" s="1093" t="s">
        <v>402</v>
      </c>
      <c r="AQ26" s="1094"/>
      <c r="AR26" s="1094"/>
      <c r="AS26" s="1094"/>
      <c r="AT26" s="1095"/>
      <c r="AU26" s="1093" t="s">
        <v>403</v>
      </c>
      <c r="AV26" s="1094"/>
      <c r="AW26" s="1094"/>
      <c r="AX26" s="1094"/>
      <c r="AY26" s="1095"/>
      <c r="AZ26" s="1093" t="s">
        <v>404</v>
      </c>
      <c r="BA26" s="1094"/>
      <c r="BB26" s="1094"/>
      <c r="BC26" s="1094"/>
      <c r="BD26" s="1095"/>
      <c r="BE26" s="1093" t="s">
        <v>381</v>
      </c>
      <c r="BF26" s="1094"/>
      <c r="BG26" s="1094"/>
      <c r="BH26" s="1094"/>
      <c r="BI26" s="1109"/>
      <c r="BJ26" s="254"/>
      <c r="BK26" s="254"/>
      <c r="BL26" s="254"/>
      <c r="BM26" s="254"/>
      <c r="BN26" s="254"/>
      <c r="BO26" s="267"/>
      <c r="BP26" s="267"/>
      <c r="BQ26" s="264">
        <v>20</v>
      </c>
      <c r="BR26" s="265"/>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8"/>
    </row>
    <row r="27" spans="1:131" s="249" customFormat="1" ht="26.25" customHeight="1" thickBot="1" x14ac:dyDescent="0.25">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4"/>
      <c r="BK27" s="254"/>
      <c r="BL27" s="254"/>
      <c r="BM27" s="254"/>
      <c r="BN27" s="254"/>
      <c r="BO27" s="267"/>
      <c r="BP27" s="267"/>
      <c r="BQ27" s="264">
        <v>21</v>
      </c>
      <c r="BR27" s="265"/>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8"/>
    </row>
    <row r="28" spans="1:131" s="249" customFormat="1" ht="26.25" customHeight="1" thickTop="1" x14ac:dyDescent="0.2">
      <c r="A28" s="268">
        <v>1</v>
      </c>
      <c r="B28" s="1142" t="s">
        <v>405</v>
      </c>
      <c r="C28" s="1143"/>
      <c r="D28" s="1143"/>
      <c r="E28" s="1143"/>
      <c r="F28" s="1143"/>
      <c r="G28" s="1143"/>
      <c r="H28" s="1143"/>
      <c r="I28" s="1143"/>
      <c r="J28" s="1143"/>
      <c r="K28" s="1143"/>
      <c r="L28" s="1143"/>
      <c r="M28" s="1143"/>
      <c r="N28" s="1143"/>
      <c r="O28" s="1143"/>
      <c r="P28" s="1144"/>
      <c r="Q28" s="1145">
        <v>3091</v>
      </c>
      <c r="R28" s="1146"/>
      <c r="S28" s="1146"/>
      <c r="T28" s="1146"/>
      <c r="U28" s="1146"/>
      <c r="V28" s="1146">
        <v>2920</v>
      </c>
      <c r="W28" s="1146"/>
      <c r="X28" s="1146"/>
      <c r="Y28" s="1146"/>
      <c r="Z28" s="1146"/>
      <c r="AA28" s="1146">
        <v>170</v>
      </c>
      <c r="AB28" s="1146"/>
      <c r="AC28" s="1146"/>
      <c r="AD28" s="1146"/>
      <c r="AE28" s="1147"/>
      <c r="AF28" s="1148">
        <v>170</v>
      </c>
      <c r="AG28" s="1146"/>
      <c r="AH28" s="1146"/>
      <c r="AI28" s="1146"/>
      <c r="AJ28" s="1149"/>
      <c r="AK28" s="1150">
        <v>177</v>
      </c>
      <c r="AL28" s="1138"/>
      <c r="AM28" s="1138"/>
      <c r="AN28" s="1138"/>
      <c r="AO28" s="1138"/>
      <c r="AP28" s="1138" t="s">
        <v>599</v>
      </c>
      <c r="AQ28" s="1138"/>
      <c r="AR28" s="1138"/>
      <c r="AS28" s="1138"/>
      <c r="AT28" s="1138"/>
      <c r="AU28" s="1138" t="s">
        <v>599</v>
      </c>
      <c r="AV28" s="1138"/>
      <c r="AW28" s="1138"/>
      <c r="AX28" s="1138"/>
      <c r="AY28" s="1138"/>
      <c r="AZ28" s="1139" t="s">
        <v>599</v>
      </c>
      <c r="BA28" s="1139"/>
      <c r="BB28" s="1139"/>
      <c r="BC28" s="1139"/>
      <c r="BD28" s="1139"/>
      <c r="BE28" s="1140"/>
      <c r="BF28" s="1140"/>
      <c r="BG28" s="1140"/>
      <c r="BH28" s="1140"/>
      <c r="BI28" s="1141"/>
      <c r="BJ28" s="254"/>
      <c r="BK28" s="254"/>
      <c r="BL28" s="254"/>
      <c r="BM28" s="254"/>
      <c r="BN28" s="254"/>
      <c r="BO28" s="267"/>
      <c r="BP28" s="267"/>
      <c r="BQ28" s="264">
        <v>22</v>
      </c>
      <c r="BR28" s="265"/>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8"/>
    </row>
    <row r="29" spans="1:131" s="249" customFormat="1" ht="26.25" customHeight="1" x14ac:dyDescent="0.2">
      <c r="A29" s="268">
        <v>2</v>
      </c>
      <c r="B29" s="1129" t="s">
        <v>406</v>
      </c>
      <c r="C29" s="1130"/>
      <c r="D29" s="1130"/>
      <c r="E29" s="1130"/>
      <c r="F29" s="1130"/>
      <c r="G29" s="1130"/>
      <c r="H29" s="1130"/>
      <c r="I29" s="1130"/>
      <c r="J29" s="1130"/>
      <c r="K29" s="1130"/>
      <c r="L29" s="1130"/>
      <c r="M29" s="1130"/>
      <c r="N29" s="1130"/>
      <c r="O29" s="1130"/>
      <c r="P29" s="1131"/>
      <c r="Q29" s="1135">
        <v>2833</v>
      </c>
      <c r="R29" s="1136"/>
      <c r="S29" s="1136"/>
      <c r="T29" s="1136"/>
      <c r="U29" s="1136"/>
      <c r="V29" s="1136">
        <v>2746</v>
      </c>
      <c r="W29" s="1136"/>
      <c r="X29" s="1136"/>
      <c r="Y29" s="1136"/>
      <c r="Z29" s="1136"/>
      <c r="AA29" s="1136">
        <v>87</v>
      </c>
      <c r="AB29" s="1136"/>
      <c r="AC29" s="1136"/>
      <c r="AD29" s="1136"/>
      <c r="AE29" s="1137"/>
      <c r="AF29" s="1111">
        <v>87</v>
      </c>
      <c r="AG29" s="1112"/>
      <c r="AH29" s="1112"/>
      <c r="AI29" s="1112"/>
      <c r="AJ29" s="1113"/>
      <c r="AK29" s="1072">
        <v>400</v>
      </c>
      <c r="AL29" s="1063"/>
      <c r="AM29" s="1063"/>
      <c r="AN29" s="1063"/>
      <c r="AO29" s="1063"/>
      <c r="AP29" s="1063" t="s">
        <v>599</v>
      </c>
      <c r="AQ29" s="1063"/>
      <c r="AR29" s="1063"/>
      <c r="AS29" s="1063"/>
      <c r="AT29" s="1063"/>
      <c r="AU29" s="1063" t="s">
        <v>599</v>
      </c>
      <c r="AV29" s="1063"/>
      <c r="AW29" s="1063"/>
      <c r="AX29" s="1063"/>
      <c r="AY29" s="1063"/>
      <c r="AZ29" s="1134" t="s">
        <v>599</v>
      </c>
      <c r="BA29" s="1134"/>
      <c r="BB29" s="1134"/>
      <c r="BC29" s="1134"/>
      <c r="BD29" s="1134"/>
      <c r="BE29" s="1124"/>
      <c r="BF29" s="1124"/>
      <c r="BG29" s="1124"/>
      <c r="BH29" s="1124"/>
      <c r="BI29" s="1125"/>
      <c r="BJ29" s="254"/>
      <c r="BK29" s="254"/>
      <c r="BL29" s="254"/>
      <c r="BM29" s="254"/>
      <c r="BN29" s="254"/>
      <c r="BO29" s="267"/>
      <c r="BP29" s="267"/>
      <c r="BQ29" s="264">
        <v>23</v>
      </c>
      <c r="BR29" s="265"/>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8"/>
    </row>
    <row r="30" spans="1:131" s="249" customFormat="1" ht="26.25" customHeight="1" x14ac:dyDescent="0.2">
      <c r="A30" s="268">
        <v>3</v>
      </c>
      <c r="B30" s="1129" t="s">
        <v>407</v>
      </c>
      <c r="C30" s="1130"/>
      <c r="D30" s="1130"/>
      <c r="E30" s="1130"/>
      <c r="F30" s="1130"/>
      <c r="G30" s="1130"/>
      <c r="H30" s="1130"/>
      <c r="I30" s="1130"/>
      <c r="J30" s="1130"/>
      <c r="K30" s="1130"/>
      <c r="L30" s="1130"/>
      <c r="M30" s="1130"/>
      <c r="N30" s="1130"/>
      <c r="O30" s="1130"/>
      <c r="P30" s="1131"/>
      <c r="Q30" s="1135">
        <v>7</v>
      </c>
      <c r="R30" s="1136"/>
      <c r="S30" s="1136"/>
      <c r="T30" s="1136"/>
      <c r="U30" s="1136"/>
      <c r="V30" s="1136">
        <v>7</v>
      </c>
      <c r="W30" s="1136"/>
      <c r="X30" s="1136"/>
      <c r="Y30" s="1136"/>
      <c r="Z30" s="1136"/>
      <c r="AA30" s="1136">
        <v>0</v>
      </c>
      <c r="AB30" s="1136"/>
      <c r="AC30" s="1136"/>
      <c r="AD30" s="1136"/>
      <c r="AE30" s="1137"/>
      <c r="AF30" s="1111" t="s">
        <v>408</v>
      </c>
      <c r="AG30" s="1112"/>
      <c r="AH30" s="1112"/>
      <c r="AI30" s="1112"/>
      <c r="AJ30" s="1113"/>
      <c r="AK30" s="1072">
        <v>3</v>
      </c>
      <c r="AL30" s="1063"/>
      <c r="AM30" s="1063"/>
      <c r="AN30" s="1063"/>
      <c r="AO30" s="1063"/>
      <c r="AP30" s="1063" t="s">
        <v>599</v>
      </c>
      <c r="AQ30" s="1063"/>
      <c r="AR30" s="1063"/>
      <c r="AS30" s="1063"/>
      <c r="AT30" s="1063"/>
      <c r="AU30" s="1063" t="s">
        <v>599</v>
      </c>
      <c r="AV30" s="1063"/>
      <c r="AW30" s="1063"/>
      <c r="AX30" s="1063"/>
      <c r="AY30" s="1063"/>
      <c r="AZ30" s="1134" t="s">
        <v>599</v>
      </c>
      <c r="BA30" s="1134"/>
      <c r="BB30" s="1134"/>
      <c r="BC30" s="1134"/>
      <c r="BD30" s="1134"/>
      <c r="BE30" s="1124"/>
      <c r="BF30" s="1124"/>
      <c r="BG30" s="1124"/>
      <c r="BH30" s="1124"/>
      <c r="BI30" s="1125"/>
      <c r="BJ30" s="254"/>
      <c r="BK30" s="254"/>
      <c r="BL30" s="254"/>
      <c r="BM30" s="254"/>
      <c r="BN30" s="254"/>
      <c r="BO30" s="267"/>
      <c r="BP30" s="267"/>
      <c r="BQ30" s="264">
        <v>24</v>
      </c>
      <c r="BR30" s="265"/>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8"/>
    </row>
    <row r="31" spans="1:131" s="249" customFormat="1" ht="26.25" customHeight="1" x14ac:dyDescent="0.2">
      <c r="A31" s="268">
        <v>4</v>
      </c>
      <c r="B31" s="1129" t="s">
        <v>409</v>
      </c>
      <c r="C31" s="1130"/>
      <c r="D31" s="1130"/>
      <c r="E31" s="1130"/>
      <c r="F31" s="1130"/>
      <c r="G31" s="1130"/>
      <c r="H31" s="1130"/>
      <c r="I31" s="1130"/>
      <c r="J31" s="1130"/>
      <c r="K31" s="1130"/>
      <c r="L31" s="1130"/>
      <c r="M31" s="1130"/>
      <c r="N31" s="1130"/>
      <c r="O31" s="1130"/>
      <c r="P31" s="1131"/>
      <c r="Q31" s="1135">
        <v>582</v>
      </c>
      <c r="R31" s="1136"/>
      <c r="S31" s="1136"/>
      <c r="T31" s="1136"/>
      <c r="U31" s="1136"/>
      <c r="V31" s="1136">
        <v>581</v>
      </c>
      <c r="W31" s="1136"/>
      <c r="X31" s="1136"/>
      <c r="Y31" s="1136"/>
      <c r="Z31" s="1136"/>
      <c r="AA31" s="1136">
        <v>1</v>
      </c>
      <c r="AB31" s="1136"/>
      <c r="AC31" s="1136"/>
      <c r="AD31" s="1136"/>
      <c r="AE31" s="1137"/>
      <c r="AF31" s="1111">
        <v>1</v>
      </c>
      <c r="AG31" s="1112"/>
      <c r="AH31" s="1112"/>
      <c r="AI31" s="1112"/>
      <c r="AJ31" s="1113"/>
      <c r="AK31" s="1072">
        <v>326</v>
      </c>
      <c r="AL31" s="1063"/>
      <c r="AM31" s="1063"/>
      <c r="AN31" s="1063"/>
      <c r="AO31" s="1063"/>
      <c r="AP31" s="1063" t="s">
        <v>599</v>
      </c>
      <c r="AQ31" s="1063"/>
      <c r="AR31" s="1063"/>
      <c r="AS31" s="1063"/>
      <c r="AT31" s="1063"/>
      <c r="AU31" s="1063" t="s">
        <v>599</v>
      </c>
      <c r="AV31" s="1063"/>
      <c r="AW31" s="1063"/>
      <c r="AX31" s="1063"/>
      <c r="AY31" s="1063"/>
      <c r="AZ31" s="1134" t="s">
        <v>599</v>
      </c>
      <c r="BA31" s="1134"/>
      <c r="BB31" s="1134"/>
      <c r="BC31" s="1134"/>
      <c r="BD31" s="1134"/>
      <c r="BE31" s="1124"/>
      <c r="BF31" s="1124"/>
      <c r="BG31" s="1124"/>
      <c r="BH31" s="1124"/>
      <c r="BI31" s="1125"/>
      <c r="BJ31" s="254"/>
      <c r="BK31" s="254"/>
      <c r="BL31" s="254"/>
      <c r="BM31" s="254"/>
      <c r="BN31" s="254"/>
      <c r="BO31" s="267"/>
      <c r="BP31" s="267"/>
      <c r="BQ31" s="264">
        <v>25</v>
      </c>
      <c r="BR31" s="265"/>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8"/>
    </row>
    <row r="32" spans="1:131" s="249" customFormat="1" ht="26.25" customHeight="1" x14ac:dyDescent="0.2">
      <c r="A32" s="268">
        <v>5</v>
      </c>
      <c r="B32" s="1129" t="s">
        <v>410</v>
      </c>
      <c r="C32" s="1130"/>
      <c r="D32" s="1130"/>
      <c r="E32" s="1130"/>
      <c r="F32" s="1130"/>
      <c r="G32" s="1130"/>
      <c r="H32" s="1130"/>
      <c r="I32" s="1130"/>
      <c r="J32" s="1130"/>
      <c r="K32" s="1130"/>
      <c r="L32" s="1130"/>
      <c r="M32" s="1130"/>
      <c r="N32" s="1130"/>
      <c r="O32" s="1130"/>
      <c r="P32" s="1131"/>
      <c r="Q32" s="1135">
        <v>343</v>
      </c>
      <c r="R32" s="1136"/>
      <c r="S32" s="1136"/>
      <c r="T32" s="1136"/>
      <c r="U32" s="1136"/>
      <c r="V32" s="1136">
        <v>298</v>
      </c>
      <c r="W32" s="1136"/>
      <c r="X32" s="1136"/>
      <c r="Y32" s="1136"/>
      <c r="Z32" s="1136"/>
      <c r="AA32" s="1136">
        <v>44</v>
      </c>
      <c r="AB32" s="1136"/>
      <c r="AC32" s="1136"/>
      <c r="AD32" s="1136"/>
      <c r="AE32" s="1137"/>
      <c r="AF32" s="1111">
        <v>418</v>
      </c>
      <c r="AG32" s="1112"/>
      <c r="AH32" s="1112"/>
      <c r="AI32" s="1112"/>
      <c r="AJ32" s="1113"/>
      <c r="AK32" s="1072">
        <v>23</v>
      </c>
      <c r="AL32" s="1063"/>
      <c r="AM32" s="1063"/>
      <c r="AN32" s="1063"/>
      <c r="AO32" s="1063"/>
      <c r="AP32" s="1063">
        <v>1907</v>
      </c>
      <c r="AQ32" s="1063"/>
      <c r="AR32" s="1063"/>
      <c r="AS32" s="1063"/>
      <c r="AT32" s="1063"/>
      <c r="AU32" s="1063">
        <v>107</v>
      </c>
      <c r="AV32" s="1063"/>
      <c r="AW32" s="1063"/>
      <c r="AX32" s="1063"/>
      <c r="AY32" s="1063"/>
      <c r="AZ32" s="1134" t="s">
        <v>599</v>
      </c>
      <c r="BA32" s="1134"/>
      <c r="BB32" s="1134"/>
      <c r="BC32" s="1134"/>
      <c r="BD32" s="1134"/>
      <c r="BE32" s="1124" t="s">
        <v>411</v>
      </c>
      <c r="BF32" s="1124"/>
      <c r="BG32" s="1124"/>
      <c r="BH32" s="1124"/>
      <c r="BI32" s="1125"/>
      <c r="BJ32" s="254"/>
      <c r="BK32" s="254"/>
      <c r="BL32" s="254"/>
      <c r="BM32" s="254"/>
      <c r="BN32" s="254"/>
      <c r="BO32" s="267"/>
      <c r="BP32" s="267"/>
      <c r="BQ32" s="264">
        <v>26</v>
      </c>
      <c r="BR32" s="265"/>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8"/>
    </row>
    <row r="33" spans="1:131" s="249" customFormat="1" ht="26.25" customHeight="1" x14ac:dyDescent="0.2">
      <c r="A33" s="268">
        <v>6</v>
      </c>
      <c r="B33" s="1129" t="s">
        <v>412</v>
      </c>
      <c r="C33" s="1130"/>
      <c r="D33" s="1130"/>
      <c r="E33" s="1130"/>
      <c r="F33" s="1130"/>
      <c r="G33" s="1130"/>
      <c r="H33" s="1130"/>
      <c r="I33" s="1130"/>
      <c r="J33" s="1130"/>
      <c r="K33" s="1130"/>
      <c r="L33" s="1130"/>
      <c r="M33" s="1130"/>
      <c r="N33" s="1130"/>
      <c r="O33" s="1130"/>
      <c r="P33" s="1131"/>
      <c r="Q33" s="1135">
        <v>3343</v>
      </c>
      <c r="R33" s="1136"/>
      <c r="S33" s="1136"/>
      <c r="T33" s="1136"/>
      <c r="U33" s="1136"/>
      <c r="V33" s="1136">
        <v>3482</v>
      </c>
      <c r="W33" s="1136"/>
      <c r="X33" s="1136"/>
      <c r="Y33" s="1136"/>
      <c r="Z33" s="1136"/>
      <c r="AA33" s="1136">
        <v>-140</v>
      </c>
      <c r="AB33" s="1136"/>
      <c r="AC33" s="1136"/>
      <c r="AD33" s="1136"/>
      <c r="AE33" s="1137"/>
      <c r="AF33" s="1111">
        <v>325</v>
      </c>
      <c r="AG33" s="1112"/>
      <c r="AH33" s="1112"/>
      <c r="AI33" s="1112"/>
      <c r="AJ33" s="1113"/>
      <c r="AK33" s="1072">
        <v>625</v>
      </c>
      <c r="AL33" s="1063"/>
      <c r="AM33" s="1063"/>
      <c r="AN33" s="1063"/>
      <c r="AO33" s="1063"/>
      <c r="AP33" s="1063">
        <v>1216</v>
      </c>
      <c r="AQ33" s="1063"/>
      <c r="AR33" s="1063"/>
      <c r="AS33" s="1063"/>
      <c r="AT33" s="1063"/>
      <c r="AU33" s="1063">
        <v>737</v>
      </c>
      <c r="AV33" s="1063"/>
      <c r="AW33" s="1063"/>
      <c r="AX33" s="1063"/>
      <c r="AY33" s="1063"/>
      <c r="AZ33" s="1134" t="s">
        <v>599</v>
      </c>
      <c r="BA33" s="1134"/>
      <c r="BB33" s="1134"/>
      <c r="BC33" s="1134"/>
      <c r="BD33" s="1134"/>
      <c r="BE33" s="1124" t="s">
        <v>411</v>
      </c>
      <c r="BF33" s="1124"/>
      <c r="BG33" s="1124"/>
      <c r="BH33" s="1124"/>
      <c r="BI33" s="1125"/>
      <c r="BJ33" s="254"/>
      <c r="BK33" s="254"/>
      <c r="BL33" s="254"/>
      <c r="BM33" s="254"/>
      <c r="BN33" s="254"/>
      <c r="BO33" s="267"/>
      <c r="BP33" s="267"/>
      <c r="BQ33" s="264">
        <v>27</v>
      </c>
      <c r="BR33" s="265"/>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8"/>
    </row>
    <row r="34" spans="1:131" s="249" customFormat="1" ht="26.25" customHeight="1" x14ac:dyDescent="0.2">
      <c r="A34" s="268">
        <v>7</v>
      </c>
      <c r="B34" s="1129" t="s">
        <v>413</v>
      </c>
      <c r="C34" s="1130"/>
      <c r="D34" s="1130"/>
      <c r="E34" s="1130"/>
      <c r="F34" s="1130"/>
      <c r="G34" s="1130"/>
      <c r="H34" s="1130"/>
      <c r="I34" s="1130"/>
      <c r="J34" s="1130"/>
      <c r="K34" s="1130"/>
      <c r="L34" s="1130"/>
      <c r="M34" s="1130"/>
      <c r="N34" s="1130"/>
      <c r="O34" s="1130"/>
      <c r="P34" s="1131"/>
      <c r="Q34" s="1135">
        <v>303</v>
      </c>
      <c r="R34" s="1136"/>
      <c r="S34" s="1136"/>
      <c r="T34" s="1136"/>
      <c r="U34" s="1136"/>
      <c r="V34" s="1136">
        <v>267</v>
      </c>
      <c r="W34" s="1136"/>
      <c r="X34" s="1136"/>
      <c r="Y34" s="1136"/>
      <c r="Z34" s="1136"/>
      <c r="AA34" s="1136">
        <v>36</v>
      </c>
      <c r="AB34" s="1136"/>
      <c r="AC34" s="1136"/>
      <c r="AD34" s="1136"/>
      <c r="AE34" s="1137"/>
      <c r="AF34" s="1111">
        <v>110</v>
      </c>
      <c r="AG34" s="1112"/>
      <c r="AH34" s="1112"/>
      <c r="AI34" s="1112"/>
      <c r="AJ34" s="1113"/>
      <c r="AK34" s="1072">
        <v>53</v>
      </c>
      <c r="AL34" s="1063"/>
      <c r="AM34" s="1063"/>
      <c r="AN34" s="1063"/>
      <c r="AO34" s="1063"/>
      <c r="AP34" s="1063">
        <v>1459</v>
      </c>
      <c r="AQ34" s="1063"/>
      <c r="AR34" s="1063"/>
      <c r="AS34" s="1063"/>
      <c r="AT34" s="1063"/>
      <c r="AU34" s="1063">
        <v>673</v>
      </c>
      <c r="AV34" s="1063"/>
      <c r="AW34" s="1063"/>
      <c r="AX34" s="1063"/>
      <c r="AY34" s="1063"/>
      <c r="AZ34" s="1134" t="s">
        <v>599</v>
      </c>
      <c r="BA34" s="1134"/>
      <c r="BB34" s="1134"/>
      <c r="BC34" s="1134"/>
      <c r="BD34" s="1134"/>
      <c r="BE34" s="1124" t="s">
        <v>414</v>
      </c>
      <c r="BF34" s="1124"/>
      <c r="BG34" s="1124"/>
      <c r="BH34" s="1124"/>
      <c r="BI34" s="1125"/>
      <c r="BJ34" s="254"/>
      <c r="BK34" s="254"/>
      <c r="BL34" s="254"/>
      <c r="BM34" s="254"/>
      <c r="BN34" s="254"/>
      <c r="BO34" s="267"/>
      <c r="BP34" s="267"/>
      <c r="BQ34" s="264">
        <v>28</v>
      </c>
      <c r="BR34" s="265"/>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8"/>
    </row>
    <row r="35" spans="1:131" s="249" customFormat="1" ht="26.25" customHeight="1" x14ac:dyDescent="0.2">
      <c r="A35" s="268">
        <v>8</v>
      </c>
      <c r="B35" s="1129" t="s">
        <v>415</v>
      </c>
      <c r="C35" s="1130"/>
      <c r="D35" s="1130"/>
      <c r="E35" s="1130"/>
      <c r="F35" s="1130"/>
      <c r="G35" s="1130"/>
      <c r="H35" s="1130"/>
      <c r="I35" s="1130"/>
      <c r="J35" s="1130"/>
      <c r="K35" s="1130"/>
      <c r="L35" s="1130"/>
      <c r="M35" s="1130"/>
      <c r="N35" s="1130"/>
      <c r="O35" s="1130"/>
      <c r="P35" s="1131"/>
      <c r="Q35" s="1135">
        <v>597</v>
      </c>
      <c r="R35" s="1136"/>
      <c r="S35" s="1136"/>
      <c r="T35" s="1136"/>
      <c r="U35" s="1136"/>
      <c r="V35" s="1136">
        <v>591</v>
      </c>
      <c r="W35" s="1136"/>
      <c r="X35" s="1136"/>
      <c r="Y35" s="1136"/>
      <c r="Z35" s="1136"/>
      <c r="AA35" s="1136">
        <v>6</v>
      </c>
      <c r="AB35" s="1136"/>
      <c r="AC35" s="1136"/>
      <c r="AD35" s="1136"/>
      <c r="AE35" s="1137"/>
      <c r="AF35" s="1111">
        <v>6</v>
      </c>
      <c r="AG35" s="1112"/>
      <c r="AH35" s="1112"/>
      <c r="AI35" s="1112"/>
      <c r="AJ35" s="1113"/>
      <c r="AK35" s="1072">
        <v>569</v>
      </c>
      <c r="AL35" s="1063"/>
      <c r="AM35" s="1063"/>
      <c r="AN35" s="1063"/>
      <c r="AO35" s="1063"/>
      <c r="AP35" s="1063">
        <v>5897</v>
      </c>
      <c r="AQ35" s="1063"/>
      <c r="AR35" s="1063"/>
      <c r="AS35" s="1063"/>
      <c r="AT35" s="1063"/>
      <c r="AU35" s="1063">
        <v>5897</v>
      </c>
      <c r="AV35" s="1063"/>
      <c r="AW35" s="1063"/>
      <c r="AX35" s="1063"/>
      <c r="AY35" s="1063"/>
      <c r="AZ35" s="1134" t="s">
        <v>599</v>
      </c>
      <c r="BA35" s="1134"/>
      <c r="BB35" s="1134"/>
      <c r="BC35" s="1134"/>
      <c r="BD35" s="1134"/>
      <c r="BE35" s="1124" t="s">
        <v>414</v>
      </c>
      <c r="BF35" s="1124"/>
      <c r="BG35" s="1124"/>
      <c r="BH35" s="1124"/>
      <c r="BI35" s="1125"/>
      <c r="BJ35" s="254"/>
      <c r="BK35" s="254"/>
      <c r="BL35" s="254"/>
      <c r="BM35" s="254"/>
      <c r="BN35" s="254"/>
      <c r="BO35" s="267"/>
      <c r="BP35" s="267"/>
      <c r="BQ35" s="264">
        <v>29</v>
      </c>
      <c r="BR35" s="265"/>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8"/>
    </row>
    <row r="36" spans="1:131" s="249" customFormat="1" ht="26.25" customHeight="1" x14ac:dyDescent="0.2">
      <c r="A36" s="268">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2"/>
      <c r="AL36" s="1063"/>
      <c r="AM36" s="1063"/>
      <c r="AN36" s="1063"/>
      <c r="AO36" s="1063"/>
      <c r="AP36" s="1063"/>
      <c r="AQ36" s="1063"/>
      <c r="AR36" s="1063"/>
      <c r="AS36" s="1063"/>
      <c r="AT36" s="1063"/>
      <c r="AU36" s="1063"/>
      <c r="AV36" s="1063"/>
      <c r="AW36" s="1063"/>
      <c r="AX36" s="1063"/>
      <c r="AY36" s="1063"/>
      <c r="AZ36" s="1134"/>
      <c r="BA36" s="1134"/>
      <c r="BB36" s="1134"/>
      <c r="BC36" s="1134"/>
      <c r="BD36" s="1134"/>
      <c r="BE36" s="1124"/>
      <c r="BF36" s="1124"/>
      <c r="BG36" s="1124"/>
      <c r="BH36" s="1124"/>
      <c r="BI36" s="1125"/>
      <c r="BJ36" s="254"/>
      <c r="BK36" s="254"/>
      <c r="BL36" s="254"/>
      <c r="BM36" s="254"/>
      <c r="BN36" s="254"/>
      <c r="BO36" s="267"/>
      <c r="BP36" s="267"/>
      <c r="BQ36" s="264">
        <v>30</v>
      </c>
      <c r="BR36" s="265"/>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8"/>
    </row>
    <row r="37" spans="1:131" s="249" customFormat="1" ht="26.25" customHeight="1" x14ac:dyDescent="0.2">
      <c r="A37" s="268">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2"/>
      <c r="AL37" s="1063"/>
      <c r="AM37" s="1063"/>
      <c r="AN37" s="1063"/>
      <c r="AO37" s="1063"/>
      <c r="AP37" s="1063"/>
      <c r="AQ37" s="1063"/>
      <c r="AR37" s="1063"/>
      <c r="AS37" s="1063"/>
      <c r="AT37" s="1063"/>
      <c r="AU37" s="1063"/>
      <c r="AV37" s="1063"/>
      <c r="AW37" s="1063"/>
      <c r="AX37" s="1063"/>
      <c r="AY37" s="1063"/>
      <c r="AZ37" s="1134"/>
      <c r="BA37" s="1134"/>
      <c r="BB37" s="1134"/>
      <c r="BC37" s="1134"/>
      <c r="BD37" s="1134"/>
      <c r="BE37" s="1124"/>
      <c r="BF37" s="1124"/>
      <c r="BG37" s="1124"/>
      <c r="BH37" s="1124"/>
      <c r="BI37" s="1125"/>
      <c r="BJ37" s="254"/>
      <c r="BK37" s="254"/>
      <c r="BL37" s="254"/>
      <c r="BM37" s="254"/>
      <c r="BN37" s="254"/>
      <c r="BO37" s="267"/>
      <c r="BP37" s="267"/>
      <c r="BQ37" s="264">
        <v>31</v>
      </c>
      <c r="BR37" s="265"/>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8"/>
    </row>
    <row r="38" spans="1:131" s="249" customFormat="1" ht="26.25" customHeight="1" x14ac:dyDescent="0.2">
      <c r="A38" s="268">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2"/>
      <c r="AL38" s="1063"/>
      <c r="AM38" s="1063"/>
      <c r="AN38" s="1063"/>
      <c r="AO38" s="1063"/>
      <c r="AP38" s="1063"/>
      <c r="AQ38" s="1063"/>
      <c r="AR38" s="1063"/>
      <c r="AS38" s="1063"/>
      <c r="AT38" s="1063"/>
      <c r="AU38" s="1063"/>
      <c r="AV38" s="1063"/>
      <c r="AW38" s="1063"/>
      <c r="AX38" s="1063"/>
      <c r="AY38" s="1063"/>
      <c r="AZ38" s="1134"/>
      <c r="BA38" s="1134"/>
      <c r="BB38" s="1134"/>
      <c r="BC38" s="1134"/>
      <c r="BD38" s="1134"/>
      <c r="BE38" s="1124"/>
      <c r="BF38" s="1124"/>
      <c r="BG38" s="1124"/>
      <c r="BH38" s="1124"/>
      <c r="BI38" s="1125"/>
      <c r="BJ38" s="254"/>
      <c r="BK38" s="254"/>
      <c r="BL38" s="254"/>
      <c r="BM38" s="254"/>
      <c r="BN38" s="254"/>
      <c r="BO38" s="267"/>
      <c r="BP38" s="267"/>
      <c r="BQ38" s="264">
        <v>32</v>
      </c>
      <c r="BR38" s="265"/>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8"/>
    </row>
    <row r="39" spans="1:131" s="249" customFormat="1" ht="26.25" customHeight="1" x14ac:dyDescent="0.2">
      <c r="A39" s="268">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2"/>
      <c r="AL39" s="1063"/>
      <c r="AM39" s="1063"/>
      <c r="AN39" s="1063"/>
      <c r="AO39" s="1063"/>
      <c r="AP39" s="1063"/>
      <c r="AQ39" s="1063"/>
      <c r="AR39" s="1063"/>
      <c r="AS39" s="1063"/>
      <c r="AT39" s="1063"/>
      <c r="AU39" s="1063"/>
      <c r="AV39" s="1063"/>
      <c r="AW39" s="1063"/>
      <c r="AX39" s="1063"/>
      <c r="AY39" s="1063"/>
      <c r="AZ39" s="1134"/>
      <c r="BA39" s="1134"/>
      <c r="BB39" s="1134"/>
      <c r="BC39" s="1134"/>
      <c r="BD39" s="1134"/>
      <c r="BE39" s="1124"/>
      <c r="BF39" s="1124"/>
      <c r="BG39" s="1124"/>
      <c r="BH39" s="1124"/>
      <c r="BI39" s="1125"/>
      <c r="BJ39" s="254"/>
      <c r="BK39" s="254"/>
      <c r="BL39" s="254"/>
      <c r="BM39" s="254"/>
      <c r="BN39" s="254"/>
      <c r="BO39" s="267"/>
      <c r="BP39" s="267"/>
      <c r="BQ39" s="264">
        <v>33</v>
      </c>
      <c r="BR39" s="265"/>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8"/>
    </row>
    <row r="40" spans="1:131" s="249" customFormat="1" ht="26.25" customHeight="1" x14ac:dyDescent="0.2">
      <c r="A40" s="263">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2"/>
      <c r="AL40" s="1063"/>
      <c r="AM40" s="1063"/>
      <c r="AN40" s="1063"/>
      <c r="AO40" s="1063"/>
      <c r="AP40" s="1063"/>
      <c r="AQ40" s="1063"/>
      <c r="AR40" s="1063"/>
      <c r="AS40" s="1063"/>
      <c r="AT40" s="1063"/>
      <c r="AU40" s="1063"/>
      <c r="AV40" s="1063"/>
      <c r="AW40" s="1063"/>
      <c r="AX40" s="1063"/>
      <c r="AY40" s="1063"/>
      <c r="AZ40" s="1134"/>
      <c r="BA40" s="1134"/>
      <c r="BB40" s="1134"/>
      <c r="BC40" s="1134"/>
      <c r="BD40" s="1134"/>
      <c r="BE40" s="1124"/>
      <c r="BF40" s="1124"/>
      <c r="BG40" s="1124"/>
      <c r="BH40" s="1124"/>
      <c r="BI40" s="1125"/>
      <c r="BJ40" s="254"/>
      <c r="BK40" s="254"/>
      <c r="BL40" s="254"/>
      <c r="BM40" s="254"/>
      <c r="BN40" s="254"/>
      <c r="BO40" s="267"/>
      <c r="BP40" s="267"/>
      <c r="BQ40" s="264">
        <v>34</v>
      </c>
      <c r="BR40" s="265"/>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8"/>
    </row>
    <row r="41" spans="1:131" s="249" customFormat="1" ht="26.25" customHeight="1" x14ac:dyDescent="0.2">
      <c r="A41" s="263">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2"/>
      <c r="AL41" s="1063"/>
      <c r="AM41" s="1063"/>
      <c r="AN41" s="1063"/>
      <c r="AO41" s="1063"/>
      <c r="AP41" s="1063"/>
      <c r="AQ41" s="1063"/>
      <c r="AR41" s="1063"/>
      <c r="AS41" s="1063"/>
      <c r="AT41" s="1063"/>
      <c r="AU41" s="1063"/>
      <c r="AV41" s="1063"/>
      <c r="AW41" s="1063"/>
      <c r="AX41" s="1063"/>
      <c r="AY41" s="1063"/>
      <c r="AZ41" s="1134"/>
      <c r="BA41" s="1134"/>
      <c r="BB41" s="1134"/>
      <c r="BC41" s="1134"/>
      <c r="BD41" s="1134"/>
      <c r="BE41" s="1124"/>
      <c r="BF41" s="1124"/>
      <c r="BG41" s="1124"/>
      <c r="BH41" s="1124"/>
      <c r="BI41" s="1125"/>
      <c r="BJ41" s="254"/>
      <c r="BK41" s="254"/>
      <c r="BL41" s="254"/>
      <c r="BM41" s="254"/>
      <c r="BN41" s="254"/>
      <c r="BO41" s="267"/>
      <c r="BP41" s="267"/>
      <c r="BQ41" s="264">
        <v>35</v>
      </c>
      <c r="BR41" s="265"/>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8"/>
    </row>
    <row r="42" spans="1:131" s="249" customFormat="1" ht="26.25" customHeight="1" x14ac:dyDescent="0.2">
      <c r="A42" s="263">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2"/>
      <c r="AL42" s="1063"/>
      <c r="AM42" s="1063"/>
      <c r="AN42" s="1063"/>
      <c r="AO42" s="1063"/>
      <c r="AP42" s="1063"/>
      <c r="AQ42" s="1063"/>
      <c r="AR42" s="1063"/>
      <c r="AS42" s="1063"/>
      <c r="AT42" s="1063"/>
      <c r="AU42" s="1063"/>
      <c r="AV42" s="1063"/>
      <c r="AW42" s="1063"/>
      <c r="AX42" s="1063"/>
      <c r="AY42" s="1063"/>
      <c r="AZ42" s="1134"/>
      <c r="BA42" s="1134"/>
      <c r="BB42" s="1134"/>
      <c r="BC42" s="1134"/>
      <c r="BD42" s="1134"/>
      <c r="BE42" s="1124"/>
      <c r="BF42" s="1124"/>
      <c r="BG42" s="1124"/>
      <c r="BH42" s="1124"/>
      <c r="BI42" s="1125"/>
      <c r="BJ42" s="254"/>
      <c r="BK42" s="254"/>
      <c r="BL42" s="254"/>
      <c r="BM42" s="254"/>
      <c r="BN42" s="254"/>
      <c r="BO42" s="267"/>
      <c r="BP42" s="267"/>
      <c r="BQ42" s="264">
        <v>36</v>
      </c>
      <c r="BR42" s="265"/>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8"/>
    </row>
    <row r="43" spans="1:131" s="249" customFormat="1" ht="26.25" customHeight="1" x14ac:dyDescent="0.2">
      <c r="A43" s="263">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2"/>
      <c r="AL43" s="1063"/>
      <c r="AM43" s="1063"/>
      <c r="AN43" s="1063"/>
      <c r="AO43" s="1063"/>
      <c r="AP43" s="1063"/>
      <c r="AQ43" s="1063"/>
      <c r="AR43" s="1063"/>
      <c r="AS43" s="1063"/>
      <c r="AT43" s="1063"/>
      <c r="AU43" s="1063"/>
      <c r="AV43" s="1063"/>
      <c r="AW43" s="1063"/>
      <c r="AX43" s="1063"/>
      <c r="AY43" s="1063"/>
      <c r="AZ43" s="1134"/>
      <c r="BA43" s="1134"/>
      <c r="BB43" s="1134"/>
      <c r="BC43" s="1134"/>
      <c r="BD43" s="1134"/>
      <c r="BE43" s="1124"/>
      <c r="BF43" s="1124"/>
      <c r="BG43" s="1124"/>
      <c r="BH43" s="1124"/>
      <c r="BI43" s="1125"/>
      <c r="BJ43" s="254"/>
      <c r="BK43" s="254"/>
      <c r="BL43" s="254"/>
      <c r="BM43" s="254"/>
      <c r="BN43" s="254"/>
      <c r="BO43" s="267"/>
      <c r="BP43" s="267"/>
      <c r="BQ43" s="264">
        <v>37</v>
      </c>
      <c r="BR43" s="265"/>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8"/>
    </row>
    <row r="44" spans="1:131" s="249" customFormat="1" ht="26.25" customHeight="1" x14ac:dyDescent="0.2">
      <c r="A44" s="263">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2"/>
      <c r="AL44" s="1063"/>
      <c r="AM44" s="1063"/>
      <c r="AN44" s="1063"/>
      <c r="AO44" s="1063"/>
      <c r="AP44" s="1063"/>
      <c r="AQ44" s="1063"/>
      <c r="AR44" s="1063"/>
      <c r="AS44" s="1063"/>
      <c r="AT44" s="1063"/>
      <c r="AU44" s="1063"/>
      <c r="AV44" s="1063"/>
      <c r="AW44" s="1063"/>
      <c r="AX44" s="1063"/>
      <c r="AY44" s="1063"/>
      <c r="AZ44" s="1134"/>
      <c r="BA44" s="1134"/>
      <c r="BB44" s="1134"/>
      <c r="BC44" s="1134"/>
      <c r="BD44" s="1134"/>
      <c r="BE44" s="1124"/>
      <c r="BF44" s="1124"/>
      <c r="BG44" s="1124"/>
      <c r="BH44" s="1124"/>
      <c r="BI44" s="1125"/>
      <c r="BJ44" s="254"/>
      <c r="BK44" s="254"/>
      <c r="BL44" s="254"/>
      <c r="BM44" s="254"/>
      <c r="BN44" s="254"/>
      <c r="BO44" s="267"/>
      <c r="BP44" s="267"/>
      <c r="BQ44" s="264">
        <v>38</v>
      </c>
      <c r="BR44" s="265"/>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8"/>
    </row>
    <row r="45" spans="1:131" s="249" customFormat="1" ht="26.25" customHeight="1" x14ac:dyDescent="0.2">
      <c r="A45" s="263">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2"/>
      <c r="AL45" s="1063"/>
      <c r="AM45" s="1063"/>
      <c r="AN45" s="1063"/>
      <c r="AO45" s="1063"/>
      <c r="AP45" s="1063"/>
      <c r="AQ45" s="1063"/>
      <c r="AR45" s="1063"/>
      <c r="AS45" s="1063"/>
      <c r="AT45" s="1063"/>
      <c r="AU45" s="1063"/>
      <c r="AV45" s="1063"/>
      <c r="AW45" s="1063"/>
      <c r="AX45" s="1063"/>
      <c r="AY45" s="1063"/>
      <c r="AZ45" s="1134"/>
      <c r="BA45" s="1134"/>
      <c r="BB45" s="1134"/>
      <c r="BC45" s="1134"/>
      <c r="BD45" s="1134"/>
      <c r="BE45" s="1124"/>
      <c r="BF45" s="1124"/>
      <c r="BG45" s="1124"/>
      <c r="BH45" s="1124"/>
      <c r="BI45" s="1125"/>
      <c r="BJ45" s="254"/>
      <c r="BK45" s="254"/>
      <c r="BL45" s="254"/>
      <c r="BM45" s="254"/>
      <c r="BN45" s="254"/>
      <c r="BO45" s="267"/>
      <c r="BP45" s="267"/>
      <c r="BQ45" s="264">
        <v>39</v>
      </c>
      <c r="BR45" s="265"/>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8"/>
    </row>
    <row r="46" spans="1:131" s="249" customFormat="1" ht="26.25" customHeight="1" x14ac:dyDescent="0.2">
      <c r="A46" s="263">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2"/>
      <c r="AL46" s="1063"/>
      <c r="AM46" s="1063"/>
      <c r="AN46" s="1063"/>
      <c r="AO46" s="1063"/>
      <c r="AP46" s="1063"/>
      <c r="AQ46" s="1063"/>
      <c r="AR46" s="1063"/>
      <c r="AS46" s="1063"/>
      <c r="AT46" s="1063"/>
      <c r="AU46" s="1063"/>
      <c r="AV46" s="1063"/>
      <c r="AW46" s="1063"/>
      <c r="AX46" s="1063"/>
      <c r="AY46" s="1063"/>
      <c r="AZ46" s="1134"/>
      <c r="BA46" s="1134"/>
      <c r="BB46" s="1134"/>
      <c r="BC46" s="1134"/>
      <c r="BD46" s="1134"/>
      <c r="BE46" s="1124"/>
      <c r="BF46" s="1124"/>
      <c r="BG46" s="1124"/>
      <c r="BH46" s="1124"/>
      <c r="BI46" s="1125"/>
      <c r="BJ46" s="254"/>
      <c r="BK46" s="254"/>
      <c r="BL46" s="254"/>
      <c r="BM46" s="254"/>
      <c r="BN46" s="254"/>
      <c r="BO46" s="267"/>
      <c r="BP46" s="267"/>
      <c r="BQ46" s="264">
        <v>40</v>
      </c>
      <c r="BR46" s="265"/>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8"/>
    </row>
    <row r="47" spans="1:131" s="249" customFormat="1" ht="26.25" customHeight="1" x14ac:dyDescent="0.2">
      <c r="A47" s="263">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2"/>
      <c r="AL47" s="1063"/>
      <c r="AM47" s="1063"/>
      <c r="AN47" s="1063"/>
      <c r="AO47" s="1063"/>
      <c r="AP47" s="1063"/>
      <c r="AQ47" s="1063"/>
      <c r="AR47" s="1063"/>
      <c r="AS47" s="1063"/>
      <c r="AT47" s="1063"/>
      <c r="AU47" s="1063"/>
      <c r="AV47" s="1063"/>
      <c r="AW47" s="1063"/>
      <c r="AX47" s="1063"/>
      <c r="AY47" s="1063"/>
      <c r="AZ47" s="1134"/>
      <c r="BA47" s="1134"/>
      <c r="BB47" s="1134"/>
      <c r="BC47" s="1134"/>
      <c r="BD47" s="1134"/>
      <c r="BE47" s="1124"/>
      <c r="BF47" s="1124"/>
      <c r="BG47" s="1124"/>
      <c r="BH47" s="1124"/>
      <c r="BI47" s="1125"/>
      <c r="BJ47" s="254"/>
      <c r="BK47" s="254"/>
      <c r="BL47" s="254"/>
      <c r="BM47" s="254"/>
      <c r="BN47" s="254"/>
      <c r="BO47" s="267"/>
      <c r="BP47" s="267"/>
      <c r="BQ47" s="264">
        <v>41</v>
      </c>
      <c r="BR47" s="265"/>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8"/>
    </row>
    <row r="48" spans="1:131" s="249" customFormat="1" ht="26.25" customHeight="1" x14ac:dyDescent="0.2">
      <c r="A48" s="263">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2"/>
      <c r="AL48" s="1063"/>
      <c r="AM48" s="1063"/>
      <c r="AN48" s="1063"/>
      <c r="AO48" s="1063"/>
      <c r="AP48" s="1063"/>
      <c r="AQ48" s="1063"/>
      <c r="AR48" s="1063"/>
      <c r="AS48" s="1063"/>
      <c r="AT48" s="1063"/>
      <c r="AU48" s="1063"/>
      <c r="AV48" s="1063"/>
      <c r="AW48" s="1063"/>
      <c r="AX48" s="1063"/>
      <c r="AY48" s="1063"/>
      <c r="AZ48" s="1134"/>
      <c r="BA48" s="1134"/>
      <c r="BB48" s="1134"/>
      <c r="BC48" s="1134"/>
      <c r="BD48" s="1134"/>
      <c r="BE48" s="1124"/>
      <c r="BF48" s="1124"/>
      <c r="BG48" s="1124"/>
      <c r="BH48" s="1124"/>
      <c r="BI48" s="1125"/>
      <c r="BJ48" s="254"/>
      <c r="BK48" s="254"/>
      <c r="BL48" s="254"/>
      <c r="BM48" s="254"/>
      <c r="BN48" s="254"/>
      <c r="BO48" s="267"/>
      <c r="BP48" s="267"/>
      <c r="BQ48" s="264">
        <v>42</v>
      </c>
      <c r="BR48" s="265"/>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8"/>
    </row>
    <row r="49" spans="1:131" s="249" customFormat="1" ht="26.25" customHeight="1" x14ac:dyDescent="0.2">
      <c r="A49" s="263">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2"/>
      <c r="AL49" s="1063"/>
      <c r="AM49" s="1063"/>
      <c r="AN49" s="1063"/>
      <c r="AO49" s="1063"/>
      <c r="AP49" s="1063"/>
      <c r="AQ49" s="1063"/>
      <c r="AR49" s="1063"/>
      <c r="AS49" s="1063"/>
      <c r="AT49" s="1063"/>
      <c r="AU49" s="1063"/>
      <c r="AV49" s="1063"/>
      <c r="AW49" s="1063"/>
      <c r="AX49" s="1063"/>
      <c r="AY49" s="1063"/>
      <c r="AZ49" s="1134"/>
      <c r="BA49" s="1134"/>
      <c r="BB49" s="1134"/>
      <c r="BC49" s="1134"/>
      <c r="BD49" s="1134"/>
      <c r="BE49" s="1124"/>
      <c r="BF49" s="1124"/>
      <c r="BG49" s="1124"/>
      <c r="BH49" s="1124"/>
      <c r="BI49" s="1125"/>
      <c r="BJ49" s="254"/>
      <c r="BK49" s="254"/>
      <c r="BL49" s="254"/>
      <c r="BM49" s="254"/>
      <c r="BN49" s="254"/>
      <c r="BO49" s="267"/>
      <c r="BP49" s="267"/>
      <c r="BQ49" s="264">
        <v>43</v>
      </c>
      <c r="BR49" s="265"/>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8"/>
    </row>
    <row r="50" spans="1:131" s="249" customFormat="1" ht="26.25" customHeight="1" x14ac:dyDescent="0.2">
      <c r="A50" s="263">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4"/>
      <c r="BK50" s="254"/>
      <c r="BL50" s="254"/>
      <c r="BM50" s="254"/>
      <c r="BN50" s="254"/>
      <c r="BO50" s="267"/>
      <c r="BP50" s="267"/>
      <c r="BQ50" s="264">
        <v>44</v>
      </c>
      <c r="BR50" s="265"/>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8"/>
    </row>
    <row r="51" spans="1:131" s="249" customFormat="1" ht="26.25" customHeight="1" x14ac:dyDescent="0.2">
      <c r="A51" s="263">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4"/>
      <c r="BK51" s="254"/>
      <c r="BL51" s="254"/>
      <c r="BM51" s="254"/>
      <c r="BN51" s="254"/>
      <c r="BO51" s="267"/>
      <c r="BP51" s="267"/>
      <c r="BQ51" s="264">
        <v>45</v>
      </c>
      <c r="BR51" s="265"/>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8"/>
    </row>
    <row r="52" spans="1:131" s="249" customFormat="1" ht="26.25" customHeight="1" x14ac:dyDescent="0.2">
      <c r="A52" s="263">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4"/>
      <c r="BK52" s="254"/>
      <c r="BL52" s="254"/>
      <c r="BM52" s="254"/>
      <c r="BN52" s="254"/>
      <c r="BO52" s="267"/>
      <c r="BP52" s="267"/>
      <c r="BQ52" s="264">
        <v>46</v>
      </c>
      <c r="BR52" s="265"/>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8"/>
    </row>
    <row r="53" spans="1:131" s="249" customFormat="1" ht="26.25" customHeight="1" x14ac:dyDescent="0.2">
      <c r="A53" s="263">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4"/>
      <c r="BK53" s="254"/>
      <c r="BL53" s="254"/>
      <c r="BM53" s="254"/>
      <c r="BN53" s="254"/>
      <c r="BO53" s="267"/>
      <c r="BP53" s="267"/>
      <c r="BQ53" s="264">
        <v>47</v>
      </c>
      <c r="BR53" s="265"/>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8"/>
    </row>
    <row r="54" spans="1:131" s="249" customFormat="1" ht="26.25" customHeight="1" x14ac:dyDescent="0.2">
      <c r="A54" s="263">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4"/>
      <c r="BK54" s="254"/>
      <c r="BL54" s="254"/>
      <c r="BM54" s="254"/>
      <c r="BN54" s="254"/>
      <c r="BO54" s="267"/>
      <c r="BP54" s="267"/>
      <c r="BQ54" s="264">
        <v>48</v>
      </c>
      <c r="BR54" s="265"/>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8"/>
    </row>
    <row r="55" spans="1:131" s="249" customFormat="1" ht="26.25" customHeight="1" x14ac:dyDescent="0.2">
      <c r="A55" s="263">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4"/>
      <c r="BK55" s="254"/>
      <c r="BL55" s="254"/>
      <c r="BM55" s="254"/>
      <c r="BN55" s="254"/>
      <c r="BO55" s="267"/>
      <c r="BP55" s="267"/>
      <c r="BQ55" s="264">
        <v>49</v>
      </c>
      <c r="BR55" s="265"/>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8"/>
    </row>
    <row r="56" spans="1:131" s="249" customFormat="1" ht="26.25" customHeight="1" x14ac:dyDescent="0.2">
      <c r="A56" s="263">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4"/>
      <c r="BK56" s="254"/>
      <c r="BL56" s="254"/>
      <c r="BM56" s="254"/>
      <c r="BN56" s="254"/>
      <c r="BO56" s="267"/>
      <c r="BP56" s="267"/>
      <c r="BQ56" s="264">
        <v>50</v>
      </c>
      <c r="BR56" s="265"/>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8"/>
    </row>
    <row r="57" spans="1:131" s="249" customFormat="1" ht="26.25" customHeight="1" x14ac:dyDescent="0.2">
      <c r="A57" s="263">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4"/>
      <c r="BK57" s="254"/>
      <c r="BL57" s="254"/>
      <c r="BM57" s="254"/>
      <c r="BN57" s="254"/>
      <c r="BO57" s="267"/>
      <c r="BP57" s="267"/>
      <c r="BQ57" s="264">
        <v>51</v>
      </c>
      <c r="BR57" s="265"/>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8"/>
    </row>
    <row r="58" spans="1:131" s="249" customFormat="1" ht="26.25" customHeight="1" x14ac:dyDescent="0.2">
      <c r="A58" s="263">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4"/>
      <c r="BK58" s="254"/>
      <c r="BL58" s="254"/>
      <c r="BM58" s="254"/>
      <c r="BN58" s="254"/>
      <c r="BO58" s="267"/>
      <c r="BP58" s="267"/>
      <c r="BQ58" s="264">
        <v>52</v>
      </c>
      <c r="BR58" s="265"/>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8"/>
    </row>
    <row r="59" spans="1:131" s="249" customFormat="1" ht="26.25" customHeight="1" x14ac:dyDescent="0.2">
      <c r="A59" s="263">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4"/>
      <c r="BK59" s="254"/>
      <c r="BL59" s="254"/>
      <c r="BM59" s="254"/>
      <c r="BN59" s="254"/>
      <c r="BO59" s="267"/>
      <c r="BP59" s="267"/>
      <c r="BQ59" s="264">
        <v>53</v>
      </c>
      <c r="BR59" s="265"/>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8"/>
    </row>
    <row r="60" spans="1:131" s="249" customFormat="1" ht="26.25" customHeight="1" x14ac:dyDescent="0.2">
      <c r="A60" s="263">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4"/>
      <c r="BK60" s="254"/>
      <c r="BL60" s="254"/>
      <c r="BM60" s="254"/>
      <c r="BN60" s="254"/>
      <c r="BO60" s="267"/>
      <c r="BP60" s="267"/>
      <c r="BQ60" s="264">
        <v>54</v>
      </c>
      <c r="BR60" s="265"/>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8"/>
    </row>
    <row r="61" spans="1:131" s="249" customFormat="1" ht="26.25" customHeight="1" thickBot="1" x14ac:dyDescent="0.25">
      <c r="A61" s="263">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4"/>
      <c r="BK61" s="254"/>
      <c r="BL61" s="254"/>
      <c r="BM61" s="254"/>
      <c r="BN61" s="254"/>
      <c r="BO61" s="267"/>
      <c r="BP61" s="267"/>
      <c r="BQ61" s="264">
        <v>55</v>
      </c>
      <c r="BR61" s="265"/>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8"/>
    </row>
    <row r="62" spans="1:131" s="249" customFormat="1" ht="26.25" customHeight="1" x14ac:dyDescent="0.2">
      <c r="A62" s="263">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416</v>
      </c>
      <c r="BK62" s="1127"/>
      <c r="BL62" s="1127"/>
      <c r="BM62" s="1127"/>
      <c r="BN62" s="1128"/>
      <c r="BO62" s="267"/>
      <c r="BP62" s="267"/>
      <c r="BQ62" s="264">
        <v>56</v>
      </c>
      <c r="BR62" s="265"/>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8"/>
    </row>
    <row r="63" spans="1:131" s="249" customFormat="1" ht="26.25" customHeight="1" thickBot="1" x14ac:dyDescent="0.25">
      <c r="A63" s="266" t="s">
        <v>393</v>
      </c>
      <c r="B63" s="1039" t="s">
        <v>417</v>
      </c>
      <c r="C63" s="1040"/>
      <c r="D63" s="1040"/>
      <c r="E63" s="1040"/>
      <c r="F63" s="1040"/>
      <c r="G63" s="1040"/>
      <c r="H63" s="1040"/>
      <c r="I63" s="1040"/>
      <c r="J63" s="1040"/>
      <c r="K63" s="1040"/>
      <c r="L63" s="1040"/>
      <c r="M63" s="1040"/>
      <c r="N63" s="1040"/>
      <c r="O63" s="1040"/>
      <c r="P63" s="1041"/>
      <c r="Q63" s="1054"/>
      <c r="R63" s="1055"/>
      <c r="S63" s="1055"/>
      <c r="T63" s="1055"/>
      <c r="U63" s="1055"/>
      <c r="V63" s="1055"/>
      <c r="W63" s="1055"/>
      <c r="X63" s="1055"/>
      <c r="Y63" s="1055"/>
      <c r="Z63" s="1055"/>
      <c r="AA63" s="1055"/>
      <c r="AB63" s="1055"/>
      <c r="AC63" s="1055"/>
      <c r="AD63" s="1055"/>
      <c r="AE63" s="1120"/>
      <c r="AF63" s="1121">
        <v>1119</v>
      </c>
      <c r="AG63" s="1051"/>
      <c r="AH63" s="1051"/>
      <c r="AI63" s="1051"/>
      <c r="AJ63" s="1122"/>
      <c r="AK63" s="1123"/>
      <c r="AL63" s="1055"/>
      <c r="AM63" s="1055"/>
      <c r="AN63" s="1055"/>
      <c r="AO63" s="1055"/>
      <c r="AP63" s="1051">
        <f>SUM(AP28:AT35)</f>
        <v>10479</v>
      </c>
      <c r="AQ63" s="1051"/>
      <c r="AR63" s="1051"/>
      <c r="AS63" s="1051"/>
      <c r="AT63" s="1051"/>
      <c r="AU63" s="1051">
        <f>SUM(AU28:AY35)</f>
        <v>7414</v>
      </c>
      <c r="AV63" s="1051"/>
      <c r="AW63" s="1051"/>
      <c r="AX63" s="1051"/>
      <c r="AY63" s="1051"/>
      <c r="AZ63" s="1117"/>
      <c r="BA63" s="1117"/>
      <c r="BB63" s="1117"/>
      <c r="BC63" s="1117"/>
      <c r="BD63" s="1117"/>
      <c r="BE63" s="1052"/>
      <c r="BF63" s="1052"/>
      <c r="BG63" s="1052"/>
      <c r="BH63" s="1052"/>
      <c r="BI63" s="1053"/>
      <c r="BJ63" s="1118" t="s">
        <v>130</v>
      </c>
      <c r="BK63" s="1029"/>
      <c r="BL63" s="1029"/>
      <c r="BM63" s="1029"/>
      <c r="BN63" s="1119"/>
      <c r="BO63" s="267"/>
      <c r="BP63" s="267"/>
      <c r="BQ63" s="264">
        <v>57</v>
      </c>
      <c r="BR63" s="265"/>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8"/>
    </row>
    <row r="66" spans="1:131" s="249" customFormat="1" ht="26.25" customHeight="1" x14ac:dyDescent="0.2">
      <c r="A66" s="1087" t="s">
        <v>419</v>
      </c>
      <c r="B66" s="1088"/>
      <c r="C66" s="1088"/>
      <c r="D66" s="1088"/>
      <c r="E66" s="1088"/>
      <c r="F66" s="1088"/>
      <c r="G66" s="1088"/>
      <c r="H66" s="1088"/>
      <c r="I66" s="1088"/>
      <c r="J66" s="1088"/>
      <c r="K66" s="1088"/>
      <c r="L66" s="1088"/>
      <c r="M66" s="1088"/>
      <c r="N66" s="1088"/>
      <c r="O66" s="1088"/>
      <c r="P66" s="1089"/>
      <c r="Q66" s="1093" t="s">
        <v>420</v>
      </c>
      <c r="R66" s="1094"/>
      <c r="S66" s="1094"/>
      <c r="T66" s="1094"/>
      <c r="U66" s="1095"/>
      <c r="V66" s="1093" t="s">
        <v>421</v>
      </c>
      <c r="W66" s="1094"/>
      <c r="X66" s="1094"/>
      <c r="Y66" s="1094"/>
      <c r="Z66" s="1095"/>
      <c r="AA66" s="1093" t="s">
        <v>422</v>
      </c>
      <c r="AB66" s="1094"/>
      <c r="AC66" s="1094"/>
      <c r="AD66" s="1094"/>
      <c r="AE66" s="1095"/>
      <c r="AF66" s="1099" t="s">
        <v>423</v>
      </c>
      <c r="AG66" s="1100"/>
      <c r="AH66" s="1100"/>
      <c r="AI66" s="1100"/>
      <c r="AJ66" s="1101"/>
      <c r="AK66" s="1093" t="s">
        <v>401</v>
      </c>
      <c r="AL66" s="1088"/>
      <c r="AM66" s="1088"/>
      <c r="AN66" s="1088"/>
      <c r="AO66" s="1089"/>
      <c r="AP66" s="1093" t="s">
        <v>424</v>
      </c>
      <c r="AQ66" s="1094"/>
      <c r="AR66" s="1094"/>
      <c r="AS66" s="1094"/>
      <c r="AT66" s="1095"/>
      <c r="AU66" s="1093" t="s">
        <v>425</v>
      </c>
      <c r="AV66" s="1094"/>
      <c r="AW66" s="1094"/>
      <c r="AX66" s="1094"/>
      <c r="AY66" s="1095"/>
      <c r="AZ66" s="1093" t="s">
        <v>381</v>
      </c>
      <c r="BA66" s="1094"/>
      <c r="BB66" s="1094"/>
      <c r="BC66" s="1094"/>
      <c r="BD66" s="1109"/>
      <c r="BE66" s="267"/>
      <c r="BF66" s="267"/>
      <c r="BG66" s="267"/>
      <c r="BH66" s="267"/>
      <c r="BI66" s="267"/>
      <c r="BJ66" s="267"/>
      <c r="BK66" s="267"/>
      <c r="BL66" s="267"/>
      <c r="BM66" s="267"/>
      <c r="BN66" s="267"/>
      <c r="BO66" s="267"/>
      <c r="BP66" s="267"/>
      <c r="BQ66" s="264">
        <v>60</v>
      </c>
      <c r="BR66" s="269"/>
      <c r="BS66" s="1045"/>
      <c r="BT66" s="1046"/>
      <c r="BU66" s="1046"/>
      <c r="BV66" s="1046"/>
      <c r="BW66" s="1046"/>
      <c r="BX66" s="1046"/>
      <c r="BY66" s="1046"/>
      <c r="BZ66" s="1046"/>
      <c r="CA66" s="1046"/>
      <c r="CB66" s="1046"/>
      <c r="CC66" s="1046"/>
      <c r="CD66" s="1046"/>
      <c r="CE66" s="1046"/>
      <c r="CF66" s="1046"/>
      <c r="CG66" s="1047"/>
      <c r="CH66" s="1048"/>
      <c r="CI66" s="1049"/>
      <c r="CJ66" s="1049"/>
      <c r="CK66" s="1049"/>
      <c r="CL66" s="1050"/>
      <c r="CM66" s="1048"/>
      <c r="CN66" s="1049"/>
      <c r="CO66" s="1049"/>
      <c r="CP66" s="1049"/>
      <c r="CQ66" s="1050"/>
      <c r="CR66" s="1048"/>
      <c r="CS66" s="1049"/>
      <c r="CT66" s="1049"/>
      <c r="CU66" s="1049"/>
      <c r="CV66" s="1050"/>
      <c r="CW66" s="1048"/>
      <c r="CX66" s="1049"/>
      <c r="CY66" s="1049"/>
      <c r="CZ66" s="1049"/>
      <c r="DA66" s="1050"/>
      <c r="DB66" s="1048"/>
      <c r="DC66" s="1049"/>
      <c r="DD66" s="1049"/>
      <c r="DE66" s="1049"/>
      <c r="DF66" s="1050"/>
      <c r="DG66" s="1048"/>
      <c r="DH66" s="1049"/>
      <c r="DI66" s="1049"/>
      <c r="DJ66" s="1049"/>
      <c r="DK66" s="1050"/>
      <c r="DL66" s="1048"/>
      <c r="DM66" s="1049"/>
      <c r="DN66" s="1049"/>
      <c r="DO66" s="1049"/>
      <c r="DP66" s="1050"/>
      <c r="DQ66" s="1048"/>
      <c r="DR66" s="1049"/>
      <c r="DS66" s="1049"/>
      <c r="DT66" s="1049"/>
      <c r="DU66" s="1050"/>
      <c r="DV66" s="1036"/>
      <c r="DW66" s="1037"/>
      <c r="DX66" s="1037"/>
      <c r="DY66" s="1037"/>
      <c r="DZ66" s="1038"/>
      <c r="EA66" s="248"/>
    </row>
    <row r="67" spans="1:131" s="249" customFormat="1" ht="26.25" customHeight="1" thickBot="1" x14ac:dyDescent="0.25">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7"/>
      <c r="BF67" s="267"/>
      <c r="BG67" s="267"/>
      <c r="BH67" s="267"/>
      <c r="BI67" s="267"/>
      <c r="BJ67" s="267"/>
      <c r="BK67" s="267"/>
      <c r="BL67" s="267"/>
      <c r="BM67" s="267"/>
      <c r="BN67" s="267"/>
      <c r="BO67" s="267"/>
      <c r="BP67" s="267"/>
      <c r="BQ67" s="264">
        <v>61</v>
      </c>
      <c r="BR67" s="269"/>
      <c r="BS67" s="1045"/>
      <c r="BT67" s="1046"/>
      <c r="BU67" s="1046"/>
      <c r="BV67" s="1046"/>
      <c r="BW67" s="1046"/>
      <c r="BX67" s="1046"/>
      <c r="BY67" s="1046"/>
      <c r="BZ67" s="1046"/>
      <c r="CA67" s="1046"/>
      <c r="CB67" s="1046"/>
      <c r="CC67" s="1046"/>
      <c r="CD67" s="1046"/>
      <c r="CE67" s="1046"/>
      <c r="CF67" s="1046"/>
      <c r="CG67" s="1047"/>
      <c r="CH67" s="1048"/>
      <c r="CI67" s="1049"/>
      <c r="CJ67" s="1049"/>
      <c r="CK67" s="1049"/>
      <c r="CL67" s="1050"/>
      <c r="CM67" s="1048"/>
      <c r="CN67" s="1049"/>
      <c r="CO67" s="1049"/>
      <c r="CP67" s="1049"/>
      <c r="CQ67" s="1050"/>
      <c r="CR67" s="1048"/>
      <c r="CS67" s="1049"/>
      <c r="CT67" s="1049"/>
      <c r="CU67" s="1049"/>
      <c r="CV67" s="1050"/>
      <c r="CW67" s="1048"/>
      <c r="CX67" s="1049"/>
      <c r="CY67" s="1049"/>
      <c r="CZ67" s="1049"/>
      <c r="DA67" s="1050"/>
      <c r="DB67" s="1048"/>
      <c r="DC67" s="1049"/>
      <c r="DD67" s="1049"/>
      <c r="DE67" s="1049"/>
      <c r="DF67" s="1050"/>
      <c r="DG67" s="1048"/>
      <c r="DH67" s="1049"/>
      <c r="DI67" s="1049"/>
      <c r="DJ67" s="1049"/>
      <c r="DK67" s="1050"/>
      <c r="DL67" s="1048"/>
      <c r="DM67" s="1049"/>
      <c r="DN67" s="1049"/>
      <c r="DO67" s="1049"/>
      <c r="DP67" s="1050"/>
      <c r="DQ67" s="1048"/>
      <c r="DR67" s="1049"/>
      <c r="DS67" s="1049"/>
      <c r="DT67" s="1049"/>
      <c r="DU67" s="1050"/>
      <c r="DV67" s="1036"/>
      <c r="DW67" s="1037"/>
      <c r="DX67" s="1037"/>
      <c r="DY67" s="1037"/>
      <c r="DZ67" s="1038"/>
      <c r="EA67" s="248"/>
    </row>
    <row r="68" spans="1:131" s="249" customFormat="1" ht="26.25" customHeight="1" thickTop="1" x14ac:dyDescent="0.2">
      <c r="A68" s="260">
        <v>1</v>
      </c>
      <c r="B68" s="1077" t="s">
        <v>590</v>
      </c>
      <c r="C68" s="1078"/>
      <c r="D68" s="1078"/>
      <c r="E68" s="1078"/>
      <c r="F68" s="1078"/>
      <c r="G68" s="1078"/>
      <c r="H68" s="1078"/>
      <c r="I68" s="1078"/>
      <c r="J68" s="1078"/>
      <c r="K68" s="1078"/>
      <c r="L68" s="1078"/>
      <c r="M68" s="1078"/>
      <c r="N68" s="1078"/>
      <c r="O68" s="1078"/>
      <c r="P68" s="1079"/>
      <c r="Q68" s="1080">
        <v>1076</v>
      </c>
      <c r="R68" s="1074"/>
      <c r="S68" s="1074"/>
      <c r="T68" s="1074"/>
      <c r="U68" s="1074"/>
      <c r="V68" s="1074">
        <v>1039</v>
      </c>
      <c r="W68" s="1074"/>
      <c r="X68" s="1074"/>
      <c r="Y68" s="1074"/>
      <c r="Z68" s="1074"/>
      <c r="AA68" s="1074">
        <v>37</v>
      </c>
      <c r="AB68" s="1074"/>
      <c r="AC68" s="1074"/>
      <c r="AD68" s="1074"/>
      <c r="AE68" s="1074"/>
      <c r="AF68" s="1074">
        <v>25</v>
      </c>
      <c r="AG68" s="1074"/>
      <c r="AH68" s="1074"/>
      <c r="AI68" s="1074"/>
      <c r="AJ68" s="1074"/>
      <c r="AK68" s="1074" t="s">
        <v>599</v>
      </c>
      <c r="AL68" s="1074"/>
      <c r="AM68" s="1074"/>
      <c r="AN68" s="1074"/>
      <c r="AO68" s="1074"/>
      <c r="AP68" s="1074">
        <v>1061</v>
      </c>
      <c r="AQ68" s="1074"/>
      <c r="AR68" s="1074"/>
      <c r="AS68" s="1074"/>
      <c r="AT68" s="1074"/>
      <c r="AU68" s="1074">
        <v>308</v>
      </c>
      <c r="AV68" s="1074"/>
      <c r="AW68" s="1074"/>
      <c r="AX68" s="1074"/>
      <c r="AY68" s="1074"/>
      <c r="AZ68" s="1075"/>
      <c r="BA68" s="1075"/>
      <c r="BB68" s="1075"/>
      <c r="BC68" s="1075"/>
      <c r="BD68" s="1076"/>
      <c r="BE68" s="267"/>
      <c r="BF68" s="267"/>
      <c r="BG68" s="267"/>
      <c r="BH68" s="267"/>
      <c r="BI68" s="267"/>
      <c r="BJ68" s="267"/>
      <c r="BK68" s="267"/>
      <c r="BL68" s="267"/>
      <c r="BM68" s="267"/>
      <c r="BN68" s="267"/>
      <c r="BO68" s="267"/>
      <c r="BP68" s="267"/>
      <c r="BQ68" s="264">
        <v>62</v>
      </c>
      <c r="BR68" s="269"/>
      <c r="BS68" s="1045"/>
      <c r="BT68" s="1046"/>
      <c r="BU68" s="1046"/>
      <c r="BV68" s="1046"/>
      <c r="BW68" s="1046"/>
      <c r="BX68" s="1046"/>
      <c r="BY68" s="1046"/>
      <c r="BZ68" s="1046"/>
      <c r="CA68" s="1046"/>
      <c r="CB68" s="1046"/>
      <c r="CC68" s="1046"/>
      <c r="CD68" s="1046"/>
      <c r="CE68" s="1046"/>
      <c r="CF68" s="1046"/>
      <c r="CG68" s="1047"/>
      <c r="CH68" s="1048"/>
      <c r="CI68" s="1049"/>
      <c r="CJ68" s="1049"/>
      <c r="CK68" s="1049"/>
      <c r="CL68" s="1050"/>
      <c r="CM68" s="1048"/>
      <c r="CN68" s="1049"/>
      <c r="CO68" s="1049"/>
      <c r="CP68" s="1049"/>
      <c r="CQ68" s="1050"/>
      <c r="CR68" s="1048"/>
      <c r="CS68" s="1049"/>
      <c r="CT68" s="1049"/>
      <c r="CU68" s="1049"/>
      <c r="CV68" s="1050"/>
      <c r="CW68" s="1048"/>
      <c r="CX68" s="1049"/>
      <c r="CY68" s="1049"/>
      <c r="CZ68" s="1049"/>
      <c r="DA68" s="1050"/>
      <c r="DB68" s="1048"/>
      <c r="DC68" s="1049"/>
      <c r="DD68" s="1049"/>
      <c r="DE68" s="1049"/>
      <c r="DF68" s="1050"/>
      <c r="DG68" s="1048"/>
      <c r="DH68" s="1049"/>
      <c r="DI68" s="1049"/>
      <c r="DJ68" s="1049"/>
      <c r="DK68" s="1050"/>
      <c r="DL68" s="1048"/>
      <c r="DM68" s="1049"/>
      <c r="DN68" s="1049"/>
      <c r="DO68" s="1049"/>
      <c r="DP68" s="1050"/>
      <c r="DQ68" s="1048"/>
      <c r="DR68" s="1049"/>
      <c r="DS68" s="1049"/>
      <c r="DT68" s="1049"/>
      <c r="DU68" s="1050"/>
      <c r="DV68" s="1036"/>
      <c r="DW68" s="1037"/>
      <c r="DX68" s="1037"/>
      <c r="DY68" s="1037"/>
      <c r="DZ68" s="1038"/>
      <c r="EA68" s="248"/>
    </row>
    <row r="69" spans="1:131" s="249" customFormat="1" ht="26.25" customHeight="1" x14ac:dyDescent="0.2">
      <c r="A69" s="263">
        <v>2</v>
      </c>
      <c r="B69" s="1066" t="s">
        <v>591</v>
      </c>
      <c r="C69" s="1067"/>
      <c r="D69" s="1067"/>
      <c r="E69" s="1067"/>
      <c r="F69" s="1067"/>
      <c r="G69" s="1067"/>
      <c r="H69" s="1067"/>
      <c r="I69" s="1067"/>
      <c r="J69" s="1067"/>
      <c r="K69" s="1067"/>
      <c r="L69" s="1067"/>
      <c r="M69" s="1067"/>
      <c r="N69" s="1067"/>
      <c r="O69" s="1067"/>
      <c r="P69" s="1068"/>
      <c r="Q69" s="1069">
        <v>103</v>
      </c>
      <c r="R69" s="1063"/>
      <c r="S69" s="1063"/>
      <c r="T69" s="1063"/>
      <c r="U69" s="1063"/>
      <c r="V69" s="1063">
        <v>103</v>
      </c>
      <c r="W69" s="1063"/>
      <c r="X69" s="1063"/>
      <c r="Y69" s="1063"/>
      <c r="Z69" s="1063"/>
      <c r="AA69" s="1063" t="s">
        <v>599</v>
      </c>
      <c r="AB69" s="1063"/>
      <c r="AC69" s="1063"/>
      <c r="AD69" s="1063"/>
      <c r="AE69" s="1063"/>
      <c r="AF69" s="1063" t="s">
        <v>599</v>
      </c>
      <c r="AG69" s="1063"/>
      <c r="AH69" s="1063"/>
      <c r="AI69" s="1063"/>
      <c r="AJ69" s="1063"/>
      <c r="AK69" s="1063" t="s">
        <v>599</v>
      </c>
      <c r="AL69" s="1063"/>
      <c r="AM69" s="1063"/>
      <c r="AN69" s="1063"/>
      <c r="AO69" s="1063"/>
      <c r="AP69" s="1063" t="s">
        <v>599</v>
      </c>
      <c r="AQ69" s="1063"/>
      <c r="AR69" s="1063"/>
      <c r="AS69" s="1063"/>
      <c r="AT69" s="1063"/>
      <c r="AU69" s="1063" t="s">
        <v>599</v>
      </c>
      <c r="AV69" s="1063"/>
      <c r="AW69" s="1063"/>
      <c r="AX69" s="1063"/>
      <c r="AY69" s="1063"/>
      <c r="AZ69" s="1064"/>
      <c r="BA69" s="1064"/>
      <c r="BB69" s="1064"/>
      <c r="BC69" s="1064"/>
      <c r="BD69" s="1065"/>
      <c r="BE69" s="267"/>
      <c r="BF69" s="267"/>
      <c r="BG69" s="267"/>
      <c r="BH69" s="267"/>
      <c r="BI69" s="267"/>
      <c r="BJ69" s="267"/>
      <c r="BK69" s="267"/>
      <c r="BL69" s="267"/>
      <c r="BM69" s="267"/>
      <c r="BN69" s="267"/>
      <c r="BO69" s="267"/>
      <c r="BP69" s="267"/>
      <c r="BQ69" s="264">
        <v>63</v>
      </c>
      <c r="BR69" s="269"/>
      <c r="BS69" s="1045"/>
      <c r="BT69" s="1046"/>
      <c r="BU69" s="1046"/>
      <c r="BV69" s="1046"/>
      <c r="BW69" s="1046"/>
      <c r="BX69" s="1046"/>
      <c r="BY69" s="1046"/>
      <c r="BZ69" s="1046"/>
      <c r="CA69" s="1046"/>
      <c r="CB69" s="1046"/>
      <c r="CC69" s="1046"/>
      <c r="CD69" s="1046"/>
      <c r="CE69" s="1046"/>
      <c r="CF69" s="1046"/>
      <c r="CG69" s="1047"/>
      <c r="CH69" s="1048"/>
      <c r="CI69" s="1049"/>
      <c r="CJ69" s="1049"/>
      <c r="CK69" s="1049"/>
      <c r="CL69" s="1050"/>
      <c r="CM69" s="1048"/>
      <c r="CN69" s="1049"/>
      <c r="CO69" s="1049"/>
      <c r="CP69" s="1049"/>
      <c r="CQ69" s="1050"/>
      <c r="CR69" s="1048"/>
      <c r="CS69" s="1049"/>
      <c r="CT69" s="1049"/>
      <c r="CU69" s="1049"/>
      <c r="CV69" s="1050"/>
      <c r="CW69" s="1048"/>
      <c r="CX69" s="1049"/>
      <c r="CY69" s="1049"/>
      <c r="CZ69" s="1049"/>
      <c r="DA69" s="1050"/>
      <c r="DB69" s="1048"/>
      <c r="DC69" s="1049"/>
      <c r="DD69" s="1049"/>
      <c r="DE69" s="1049"/>
      <c r="DF69" s="1050"/>
      <c r="DG69" s="1048"/>
      <c r="DH69" s="1049"/>
      <c r="DI69" s="1049"/>
      <c r="DJ69" s="1049"/>
      <c r="DK69" s="1050"/>
      <c r="DL69" s="1048"/>
      <c r="DM69" s="1049"/>
      <c r="DN69" s="1049"/>
      <c r="DO69" s="1049"/>
      <c r="DP69" s="1050"/>
      <c r="DQ69" s="1048"/>
      <c r="DR69" s="1049"/>
      <c r="DS69" s="1049"/>
      <c r="DT69" s="1049"/>
      <c r="DU69" s="1050"/>
      <c r="DV69" s="1036"/>
      <c r="DW69" s="1037"/>
      <c r="DX69" s="1037"/>
      <c r="DY69" s="1037"/>
      <c r="DZ69" s="1038"/>
      <c r="EA69" s="248"/>
    </row>
    <row r="70" spans="1:131" s="249" customFormat="1" ht="26.25" customHeight="1" x14ac:dyDescent="0.2">
      <c r="A70" s="263">
        <v>3</v>
      </c>
      <c r="B70" s="1066" t="s">
        <v>592</v>
      </c>
      <c r="C70" s="1067"/>
      <c r="D70" s="1067"/>
      <c r="E70" s="1067"/>
      <c r="F70" s="1067"/>
      <c r="G70" s="1067"/>
      <c r="H70" s="1067"/>
      <c r="I70" s="1067"/>
      <c r="J70" s="1067"/>
      <c r="K70" s="1067"/>
      <c r="L70" s="1067"/>
      <c r="M70" s="1067"/>
      <c r="N70" s="1067"/>
      <c r="O70" s="1067"/>
      <c r="P70" s="1068"/>
      <c r="Q70" s="1069">
        <v>4511</v>
      </c>
      <c r="R70" s="1063"/>
      <c r="S70" s="1063"/>
      <c r="T70" s="1063"/>
      <c r="U70" s="1063"/>
      <c r="V70" s="1063">
        <v>4229</v>
      </c>
      <c r="W70" s="1063"/>
      <c r="X70" s="1063"/>
      <c r="Y70" s="1063"/>
      <c r="Z70" s="1063"/>
      <c r="AA70" s="1063">
        <v>282</v>
      </c>
      <c r="AB70" s="1063"/>
      <c r="AC70" s="1063"/>
      <c r="AD70" s="1063"/>
      <c r="AE70" s="1063"/>
      <c r="AF70" s="1063">
        <v>282</v>
      </c>
      <c r="AG70" s="1063"/>
      <c r="AH70" s="1063"/>
      <c r="AI70" s="1063"/>
      <c r="AJ70" s="1063"/>
      <c r="AK70" s="1063">
        <v>63</v>
      </c>
      <c r="AL70" s="1063"/>
      <c r="AM70" s="1063"/>
      <c r="AN70" s="1063"/>
      <c r="AO70" s="1063"/>
      <c r="AP70" s="1063" t="s">
        <v>599</v>
      </c>
      <c r="AQ70" s="1063"/>
      <c r="AR70" s="1063"/>
      <c r="AS70" s="1063"/>
      <c r="AT70" s="1063"/>
      <c r="AU70" s="1063" t="s">
        <v>599</v>
      </c>
      <c r="AV70" s="1063"/>
      <c r="AW70" s="1063"/>
      <c r="AX70" s="1063"/>
      <c r="AY70" s="1063"/>
      <c r="AZ70" s="1064"/>
      <c r="BA70" s="1064"/>
      <c r="BB70" s="1064"/>
      <c r="BC70" s="1064"/>
      <c r="BD70" s="1065"/>
      <c r="BE70" s="267"/>
      <c r="BF70" s="267"/>
      <c r="BG70" s="267"/>
      <c r="BH70" s="267"/>
      <c r="BI70" s="267"/>
      <c r="BJ70" s="267"/>
      <c r="BK70" s="267"/>
      <c r="BL70" s="267"/>
      <c r="BM70" s="267"/>
      <c r="BN70" s="267"/>
      <c r="BO70" s="267"/>
      <c r="BP70" s="267"/>
      <c r="BQ70" s="264">
        <v>64</v>
      </c>
      <c r="BR70" s="269"/>
      <c r="BS70" s="1045"/>
      <c r="BT70" s="1046"/>
      <c r="BU70" s="1046"/>
      <c r="BV70" s="1046"/>
      <c r="BW70" s="1046"/>
      <c r="BX70" s="1046"/>
      <c r="BY70" s="1046"/>
      <c r="BZ70" s="1046"/>
      <c r="CA70" s="1046"/>
      <c r="CB70" s="1046"/>
      <c r="CC70" s="1046"/>
      <c r="CD70" s="1046"/>
      <c r="CE70" s="1046"/>
      <c r="CF70" s="1046"/>
      <c r="CG70" s="1047"/>
      <c r="CH70" s="1048"/>
      <c r="CI70" s="1049"/>
      <c r="CJ70" s="1049"/>
      <c r="CK70" s="1049"/>
      <c r="CL70" s="1050"/>
      <c r="CM70" s="1048"/>
      <c r="CN70" s="1049"/>
      <c r="CO70" s="1049"/>
      <c r="CP70" s="1049"/>
      <c r="CQ70" s="1050"/>
      <c r="CR70" s="1048"/>
      <c r="CS70" s="1049"/>
      <c r="CT70" s="1049"/>
      <c r="CU70" s="1049"/>
      <c r="CV70" s="1050"/>
      <c r="CW70" s="1048"/>
      <c r="CX70" s="1049"/>
      <c r="CY70" s="1049"/>
      <c r="CZ70" s="1049"/>
      <c r="DA70" s="1050"/>
      <c r="DB70" s="1048"/>
      <c r="DC70" s="1049"/>
      <c r="DD70" s="1049"/>
      <c r="DE70" s="1049"/>
      <c r="DF70" s="1050"/>
      <c r="DG70" s="1048"/>
      <c r="DH70" s="1049"/>
      <c r="DI70" s="1049"/>
      <c r="DJ70" s="1049"/>
      <c r="DK70" s="1050"/>
      <c r="DL70" s="1048"/>
      <c r="DM70" s="1049"/>
      <c r="DN70" s="1049"/>
      <c r="DO70" s="1049"/>
      <c r="DP70" s="1050"/>
      <c r="DQ70" s="1048"/>
      <c r="DR70" s="1049"/>
      <c r="DS70" s="1049"/>
      <c r="DT70" s="1049"/>
      <c r="DU70" s="1050"/>
      <c r="DV70" s="1036"/>
      <c r="DW70" s="1037"/>
      <c r="DX70" s="1037"/>
      <c r="DY70" s="1037"/>
      <c r="DZ70" s="1038"/>
      <c r="EA70" s="248"/>
    </row>
    <row r="71" spans="1:131" s="249" customFormat="1" ht="26.25" customHeight="1" x14ac:dyDescent="0.2">
      <c r="A71" s="263">
        <v>4</v>
      </c>
      <c r="B71" s="1066" t="s">
        <v>593</v>
      </c>
      <c r="C71" s="1067"/>
      <c r="D71" s="1067"/>
      <c r="E71" s="1067"/>
      <c r="F71" s="1067"/>
      <c r="G71" s="1067"/>
      <c r="H71" s="1067"/>
      <c r="I71" s="1067"/>
      <c r="J71" s="1067"/>
      <c r="K71" s="1067"/>
      <c r="L71" s="1067"/>
      <c r="M71" s="1067"/>
      <c r="N71" s="1067"/>
      <c r="O71" s="1067"/>
      <c r="P71" s="1068"/>
      <c r="Q71" s="1069">
        <v>553</v>
      </c>
      <c r="R71" s="1063"/>
      <c r="S71" s="1063"/>
      <c r="T71" s="1063"/>
      <c r="U71" s="1063"/>
      <c r="V71" s="1063">
        <v>547</v>
      </c>
      <c r="W71" s="1063"/>
      <c r="X71" s="1063"/>
      <c r="Y71" s="1063"/>
      <c r="Z71" s="1063"/>
      <c r="AA71" s="1063">
        <v>6</v>
      </c>
      <c r="AB71" s="1063"/>
      <c r="AC71" s="1063"/>
      <c r="AD71" s="1063"/>
      <c r="AE71" s="1063"/>
      <c r="AF71" s="1063">
        <v>5</v>
      </c>
      <c r="AG71" s="1063"/>
      <c r="AH71" s="1063"/>
      <c r="AI71" s="1063"/>
      <c r="AJ71" s="1063"/>
      <c r="AK71" s="1063">
        <v>8</v>
      </c>
      <c r="AL71" s="1063"/>
      <c r="AM71" s="1063"/>
      <c r="AN71" s="1063"/>
      <c r="AO71" s="1063"/>
      <c r="AP71" s="1063" t="s">
        <v>599</v>
      </c>
      <c r="AQ71" s="1063"/>
      <c r="AR71" s="1063"/>
      <c r="AS71" s="1063"/>
      <c r="AT71" s="1063"/>
      <c r="AU71" s="1063" t="s">
        <v>599</v>
      </c>
      <c r="AV71" s="1063"/>
      <c r="AW71" s="1063"/>
      <c r="AX71" s="1063"/>
      <c r="AY71" s="1063"/>
      <c r="AZ71" s="1064"/>
      <c r="BA71" s="1064"/>
      <c r="BB71" s="1064"/>
      <c r="BC71" s="1064"/>
      <c r="BD71" s="1065"/>
      <c r="BE71" s="267"/>
      <c r="BF71" s="267"/>
      <c r="BG71" s="267"/>
      <c r="BH71" s="267"/>
      <c r="BI71" s="267"/>
      <c r="BJ71" s="267"/>
      <c r="BK71" s="267"/>
      <c r="BL71" s="267"/>
      <c r="BM71" s="267"/>
      <c r="BN71" s="267"/>
      <c r="BO71" s="267"/>
      <c r="BP71" s="267"/>
      <c r="BQ71" s="264">
        <v>65</v>
      </c>
      <c r="BR71" s="269"/>
      <c r="BS71" s="1045"/>
      <c r="BT71" s="1046"/>
      <c r="BU71" s="1046"/>
      <c r="BV71" s="1046"/>
      <c r="BW71" s="1046"/>
      <c r="BX71" s="1046"/>
      <c r="BY71" s="1046"/>
      <c r="BZ71" s="1046"/>
      <c r="CA71" s="1046"/>
      <c r="CB71" s="1046"/>
      <c r="CC71" s="1046"/>
      <c r="CD71" s="1046"/>
      <c r="CE71" s="1046"/>
      <c r="CF71" s="1046"/>
      <c r="CG71" s="1047"/>
      <c r="CH71" s="1048"/>
      <c r="CI71" s="1049"/>
      <c r="CJ71" s="1049"/>
      <c r="CK71" s="1049"/>
      <c r="CL71" s="1050"/>
      <c r="CM71" s="1048"/>
      <c r="CN71" s="1049"/>
      <c r="CO71" s="1049"/>
      <c r="CP71" s="1049"/>
      <c r="CQ71" s="1050"/>
      <c r="CR71" s="1048"/>
      <c r="CS71" s="1049"/>
      <c r="CT71" s="1049"/>
      <c r="CU71" s="1049"/>
      <c r="CV71" s="1050"/>
      <c r="CW71" s="1048"/>
      <c r="CX71" s="1049"/>
      <c r="CY71" s="1049"/>
      <c r="CZ71" s="1049"/>
      <c r="DA71" s="1050"/>
      <c r="DB71" s="1048"/>
      <c r="DC71" s="1049"/>
      <c r="DD71" s="1049"/>
      <c r="DE71" s="1049"/>
      <c r="DF71" s="1050"/>
      <c r="DG71" s="1048"/>
      <c r="DH71" s="1049"/>
      <c r="DI71" s="1049"/>
      <c r="DJ71" s="1049"/>
      <c r="DK71" s="1050"/>
      <c r="DL71" s="1048"/>
      <c r="DM71" s="1049"/>
      <c r="DN71" s="1049"/>
      <c r="DO71" s="1049"/>
      <c r="DP71" s="1050"/>
      <c r="DQ71" s="1048"/>
      <c r="DR71" s="1049"/>
      <c r="DS71" s="1049"/>
      <c r="DT71" s="1049"/>
      <c r="DU71" s="1050"/>
      <c r="DV71" s="1036"/>
      <c r="DW71" s="1037"/>
      <c r="DX71" s="1037"/>
      <c r="DY71" s="1037"/>
      <c r="DZ71" s="1038"/>
      <c r="EA71" s="248"/>
    </row>
    <row r="72" spans="1:131" s="249" customFormat="1" ht="26.25" customHeight="1" x14ac:dyDescent="0.2">
      <c r="A72" s="263">
        <v>5</v>
      </c>
      <c r="B72" s="1066" t="s">
        <v>594</v>
      </c>
      <c r="C72" s="1067"/>
      <c r="D72" s="1067"/>
      <c r="E72" s="1067"/>
      <c r="F72" s="1067"/>
      <c r="G72" s="1067"/>
      <c r="H72" s="1067"/>
      <c r="I72" s="1067"/>
      <c r="J72" s="1067"/>
      <c r="K72" s="1067"/>
      <c r="L72" s="1067"/>
      <c r="M72" s="1067"/>
      <c r="N72" s="1067"/>
      <c r="O72" s="1067"/>
      <c r="P72" s="1068"/>
      <c r="Q72" s="1069">
        <v>477</v>
      </c>
      <c r="R72" s="1063"/>
      <c r="S72" s="1063"/>
      <c r="T72" s="1063"/>
      <c r="U72" s="1063"/>
      <c r="V72" s="1063">
        <v>444</v>
      </c>
      <c r="W72" s="1063"/>
      <c r="X72" s="1063"/>
      <c r="Y72" s="1063"/>
      <c r="Z72" s="1063"/>
      <c r="AA72" s="1063">
        <v>33</v>
      </c>
      <c r="AB72" s="1063"/>
      <c r="AC72" s="1063"/>
      <c r="AD72" s="1063"/>
      <c r="AE72" s="1063"/>
      <c r="AF72" s="1063">
        <v>33</v>
      </c>
      <c r="AG72" s="1063"/>
      <c r="AH72" s="1063"/>
      <c r="AI72" s="1063"/>
      <c r="AJ72" s="1063"/>
      <c r="AK72" s="1063" t="s">
        <v>599</v>
      </c>
      <c r="AL72" s="1063"/>
      <c r="AM72" s="1063"/>
      <c r="AN72" s="1063"/>
      <c r="AO72" s="1063"/>
      <c r="AP72" s="1063">
        <v>3814</v>
      </c>
      <c r="AQ72" s="1063"/>
      <c r="AR72" s="1063"/>
      <c r="AS72" s="1063"/>
      <c r="AT72" s="1063"/>
      <c r="AU72" s="1063">
        <v>215</v>
      </c>
      <c r="AV72" s="1063"/>
      <c r="AW72" s="1063"/>
      <c r="AX72" s="1063"/>
      <c r="AY72" s="1063"/>
      <c r="AZ72" s="1064"/>
      <c r="BA72" s="1064"/>
      <c r="BB72" s="1064"/>
      <c r="BC72" s="1064"/>
      <c r="BD72" s="1065"/>
      <c r="BE72" s="267"/>
      <c r="BF72" s="267"/>
      <c r="BG72" s="267"/>
      <c r="BH72" s="267"/>
      <c r="BI72" s="267"/>
      <c r="BJ72" s="267"/>
      <c r="BK72" s="267"/>
      <c r="BL72" s="267"/>
      <c r="BM72" s="267"/>
      <c r="BN72" s="267"/>
      <c r="BO72" s="267"/>
      <c r="BP72" s="267"/>
      <c r="BQ72" s="264">
        <v>66</v>
      </c>
      <c r="BR72" s="269"/>
      <c r="BS72" s="1045"/>
      <c r="BT72" s="1046"/>
      <c r="BU72" s="1046"/>
      <c r="BV72" s="1046"/>
      <c r="BW72" s="1046"/>
      <c r="BX72" s="1046"/>
      <c r="BY72" s="1046"/>
      <c r="BZ72" s="1046"/>
      <c r="CA72" s="1046"/>
      <c r="CB72" s="1046"/>
      <c r="CC72" s="1046"/>
      <c r="CD72" s="1046"/>
      <c r="CE72" s="1046"/>
      <c r="CF72" s="1046"/>
      <c r="CG72" s="1047"/>
      <c r="CH72" s="1048"/>
      <c r="CI72" s="1049"/>
      <c r="CJ72" s="1049"/>
      <c r="CK72" s="1049"/>
      <c r="CL72" s="1050"/>
      <c r="CM72" s="1048"/>
      <c r="CN72" s="1049"/>
      <c r="CO72" s="1049"/>
      <c r="CP72" s="1049"/>
      <c r="CQ72" s="1050"/>
      <c r="CR72" s="1048"/>
      <c r="CS72" s="1049"/>
      <c r="CT72" s="1049"/>
      <c r="CU72" s="1049"/>
      <c r="CV72" s="1050"/>
      <c r="CW72" s="1048"/>
      <c r="CX72" s="1049"/>
      <c r="CY72" s="1049"/>
      <c r="CZ72" s="1049"/>
      <c r="DA72" s="1050"/>
      <c r="DB72" s="1048"/>
      <c r="DC72" s="1049"/>
      <c r="DD72" s="1049"/>
      <c r="DE72" s="1049"/>
      <c r="DF72" s="1050"/>
      <c r="DG72" s="1048"/>
      <c r="DH72" s="1049"/>
      <c r="DI72" s="1049"/>
      <c r="DJ72" s="1049"/>
      <c r="DK72" s="1050"/>
      <c r="DL72" s="1048"/>
      <c r="DM72" s="1049"/>
      <c r="DN72" s="1049"/>
      <c r="DO72" s="1049"/>
      <c r="DP72" s="1050"/>
      <c r="DQ72" s="1048"/>
      <c r="DR72" s="1049"/>
      <c r="DS72" s="1049"/>
      <c r="DT72" s="1049"/>
      <c r="DU72" s="1050"/>
      <c r="DV72" s="1036"/>
      <c r="DW72" s="1037"/>
      <c r="DX72" s="1037"/>
      <c r="DY72" s="1037"/>
      <c r="DZ72" s="1038"/>
      <c r="EA72" s="248"/>
    </row>
    <row r="73" spans="1:131" s="249" customFormat="1" ht="26.25" customHeight="1" x14ac:dyDescent="0.2">
      <c r="A73" s="263">
        <v>6</v>
      </c>
      <c r="B73" s="1066" t="s">
        <v>595</v>
      </c>
      <c r="C73" s="1067"/>
      <c r="D73" s="1067"/>
      <c r="E73" s="1067"/>
      <c r="F73" s="1067"/>
      <c r="G73" s="1067"/>
      <c r="H73" s="1067"/>
      <c r="I73" s="1067"/>
      <c r="J73" s="1067"/>
      <c r="K73" s="1067"/>
      <c r="L73" s="1067"/>
      <c r="M73" s="1067"/>
      <c r="N73" s="1067"/>
      <c r="O73" s="1067"/>
      <c r="P73" s="1068"/>
      <c r="Q73" s="1069">
        <v>14</v>
      </c>
      <c r="R73" s="1063"/>
      <c r="S73" s="1063"/>
      <c r="T73" s="1063"/>
      <c r="U73" s="1063"/>
      <c r="V73" s="1063">
        <v>12</v>
      </c>
      <c r="W73" s="1063"/>
      <c r="X73" s="1063"/>
      <c r="Y73" s="1063"/>
      <c r="Z73" s="1063"/>
      <c r="AA73" s="1063">
        <v>2</v>
      </c>
      <c r="AB73" s="1063"/>
      <c r="AC73" s="1063"/>
      <c r="AD73" s="1063"/>
      <c r="AE73" s="1063"/>
      <c r="AF73" s="1063">
        <v>2</v>
      </c>
      <c r="AG73" s="1063"/>
      <c r="AH73" s="1063"/>
      <c r="AI73" s="1063"/>
      <c r="AJ73" s="1063"/>
      <c r="AK73" s="1063" t="s">
        <v>599</v>
      </c>
      <c r="AL73" s="1063"/>
      <c r="AM73" s="1063"/>
      <c r="AN73" s="1063"/>
      <c r="AO73" s="1063"/>
      <c r="AP73" s="1063" t="s">
        <v>599</v>
      </c>
      <c r="AQ73" s="1063"/>
      <c r="AR73" s="1063"/>
      <c r="AS73" s="1063"/>
      <c r="AT73" s="1063"/>
      <c r="AU73" s="1063" t="s">
        <v>599</v>
      </c>
      <c r="AV73" s="1063"/>
      <c r="AW73" s="1063"/>
      <c r="AX73" s="1063"/>
      <c r="AY73" s="1063"/>
      <c r="AZ73" s="1064"/>
      <c r="BA73" s="1064"/>
      <c r="BB73" s="1064"/>
      <c r="BC73" s="1064"/>
      <c r="BD73" s="1065"/>
      <c r="BE73" s="267"/>
      <c r="BF73" s="267"/>
      <c r="BG73" s="267"/>
      <c r="BH73" s="267"/>
      <c r="BI73" s="267"/>
      <c r="BJ73" s="267"/>
      <c r="BK73" s="267"/>
      <c r="BL73" s="267"/>
      <c r="BM73" s="267"/>
      <c r="BN73" s="267"/>
      <c r="BO73" s="267"/>
      <c r="BP73" s="267"/>
      <c r="BQ73" s="264">
        <v>67</v>
      </c>
      <c r="BR73" s="269"/>
      <c r="BS73" s="1045"/>
      <c r="BT73" s="1046"/>
      <c r="BU73" s="1046"/>
      <c r="BV73" s="1046"/>
      <c r="BW73" s="1046"/>
      <c r="BX73" s="1046"/>
      <c r="BY73" s="1046"/>
      <c r="BZ73" s="1046"/>
      <c r="CA73" s="1046"/>
      <c r="CB73" s="1046"/>
      <c r="CC73" s="1046"/>
      <c r="CD73" s="1046"/>
      <c r="CE73" s="1046"/>
      <c r="CF73" s="1046"/>
      <c r="CG73" s="1047"/>
      <c r="CH73" s="1048"/>
      <c r="CI73" s="1049"/>
      <c r="CJ73" s="1049"/>
      <c r="CK73" s="1049"/>
      <c r="CL73" s="1050"/>
      <c r="CM73" s="1048"/>
      <c r="CN73" s="1049"/>
      <c r="CO73" s="1049"/>
      <c r="CP73" s="1049"/>
      <c r="CQ73" s="1050"/>
      <c r="CR73" s="1048"/>
      <c r="CS73" s="1049"/>
      <c r="CT73" s="1049"/>
      <c r="CU73" s="1049"/>
      <c r="CV73" s="1050"/>
      <c r="CW73" s="1048"/>
      <c r="CX73" s="1049"/>
      <c r="CY73" s="1049"/>
      <c r="CZ73" s="1049"/>
      <c r="DA73" s="1050"/>
      <c r="DB73" s="1048"/>
      <c r="DC73" s="1049"/>
      <c r="DD73" s="1049"/>
      <c r="DE73" s="1049"/>
      <c r="DF73" s="1050"/>
      <c r="DG73" s="1048"/>
      <c r="DH73" s="1049"/>
      <c r="DI73" s="1049"/>
      <c r="DJ73" s="1049"/>
      <c r="DK73" s="1050"/>
      <c r="DL73" s="1048"/>
      <c r="DM73" s="1049"/>
      <c r="DN73" s="1049"/>
      <c r="DO73" s="1049"/>
      <c r="DP73" s="1050"/>
      <c r="DQ73" s="1048"/>
      <c r="DR73" s="1049"/>
      <c r="DS73" s="1049"/>
      <c r="DT73" s="1049"/>
      <c r="DU73" s="1050"/>
      <c r="DV73" s="1036"/>
      <c r="DW73" s="1037"/>
      <c r="DX73" s="1037"/>
      <c r="DY73" s="1037"/>
      <c r="DZ73" s="1038"/>
      <c r="EA73" s="248"/>
    </row>
    <row r="74" spans="1:131" s="249" customFormat="1" ht="26.25" customHeight="1" x14ac:dyDescent="0.2">
      <c r="A74" s="263">
        <v>7</v>
      </c>
      <c r="B74" s="1066" t="s">
        <v>596</v>
      </c>
      <c r="C74" s="1067"/>
      <c r="D74" s="1067"/>
      <c r="E74" s="1067"/>
      <c r="F74" s="1067"/>
      <c r="G74" s="1067"/>
      <c r="H74" s="1067"/>
      <c r="I74" s="1067"/>
      <c r="J74" s="1067"/>
      <c r="K74" s="1067"/>
      <c r="L74" s="1067"/>
      <c r="M74" s="1067"/>
      <c r="N74" s="1067"/>
      <c r="O74" s="1067"/>
      <c r="P74" s="1068"/>
      <c r="Q74" s="1069">
        <v>51</v>
      </c>
      <c r="R74" s="1063"/>
      <c r="S74" s="1063"/>
      <c r="T74" s="1063"/>
      <c r="U74" s="1063"/>
      <c r="V74" s="1063">
        <v>51</v>
      </c>
      <c r="W74" s="1063"/>
      <c r="X74" s="1063"/>
      <c r="Y74" s="1063"/>
      <c r="Z74" s="1063"/>
      <c r="AA74" s="1063" t="s">
        <v>599</v>
      </c>
      <c r="AB74" s="1063"/>
      <c r="AC74" s="1063"/>
      <c r="AD74" s="1063"/>
      <c r="AE74" s="1063"/>
      <c r="AF74" s="1063" t="s">
        <v>599</v>
      </c>
      <c r="AG74" s="1063"/>
      <c r="AH74" s="1063"/>
      <c r="AI74" s="1063"/>
      <c r="AJ74" s="1063"/>
      <c r="AK74" s="1063" t="s">
        <v>599</v>
      </c>
      <c r="AL74" s="1063"/>
      <c r="AM74" s="1063"/>
      <c r="AN74" s="1063"/>
      <c r="AO74" s="1063"/>
      <c r="AP74" s="1063" t="s">
        <v>599</v>
      </c>
      <c r="AQ74" s="1063"/>
      <c r="AR74" s="1063"/>
      <c r="AS74" s="1063"/>
      <c r="AT74" s="1063"/>
      <c r="AU74" s="1063" t="s">
        <v>599</v>
      </c>
      <c r="AV74" s="1063"/>
      <c r="AW74" s="1063"/>
      <c r="AX74" s="1063"/>
      <c r="AY74" s="1063"/>
      <c r="AZ74" s="1064"/>
      <c r="BA74" s="1064"/>
      <c r="BB74" s="1064"/>
      <c r="BC74" s="1064"/>
      <c r="BD74" s="1065"/>
      <c r="BE74" s="267"/>
      <c r="BF74" s="267"/>
      <c r="BG74" s="267"/>
      <c r="BH74" s="267"/>
      <c r="BI74" s="267"/>
      <c r="BJ74" s="267"/>
      <c r="BK74" s="267"/>
      <c r="BL74" s="267"/>
      <c r="BM74" s="267"/>
      <c r="BN74" s="267"/>
      <c r="BO74" s="267"/>
      <c r="BP74" s="267"/>
      <c r="BQ74" s="264">
        <v>68</v>
      </c>
      <c r="BR74" s="269"/>
      <c r="BS74" s="1045"/>
      <c r="BT74" s="1046"/>
      <c r="BU74" s="1046"/>
      <c r="BV74" s="1046"/>
      <c r="BW74" s="1046"/>
      <c r="BX74" s="1046"/>
      <c r="BY74" s="1046"/>
      <c r="BZ74" s="1046"/>
      <c r="CA74" s="1046"/>
      <c r="CB74" s="1046"/>
      <c r="CC74" s="1046"/>
      <c r="CD74" s="1046"/>
      <c r="CE74" s="1046"/>
      <c r="CF74" s="1046"/>
      <c r="CG74" s="1047"/>
      <c r="CH74" s="1048"/>
      <c r="CI74" s="1049"/>
      <c r="CJ74" s="1049"/>
      <c r="CK74" s="1049"/>
      <c r="CL74" s="1050"/>
      <c r="CM74" s="1048"/>
      <c r="CN74" s="1049"/>
      <c r="CO74" s="1049"/>
      <c r="CP74" s="1049"/>
      <c r="CQ74" s="1050"/>
      <c r="CR74" s="1048"/>
      <c r="CS74" s="1049"/>
      <c r="CT74" s="1049"/>
      <c r="CU74" s="1049"/>
      <c r="CV74" s="1050"/>
      <c r="CW74" s="1048"/>
      <c r="CX74" s="1049"/>
      <c r="CY74" s="1049"/>
      <c r="CZ74" s="1049"/>
      <c r="DA74" s="1050"/>
      <c r="DB74" s="1048"/>
      <c r="DC74" s="1049"/>
      <c r="DD74" s="1049"/>
      <c r="DE74" s="1049"/>
      <c r="DF74" s="1050"/>
      <c r="DG74" s="1048"/>
      <c r="DH74" s="1049"/>
      <c r="DI74" s="1049"/>
      <c r="DJ74" s="1049"/>
      <c r="DK74" s="1050"/>
      <c r="DL74" s="1048"/>
      <c r="DM74" s="1049"/>
      <c r="DN74" s="1049"/>
      <c r="DO74" s="1049"/>
      <c r="DP74" s="1050"/>
      <c r="DQ74" s="1048"/>
      <c r="DR74" s="1049"/>
      <c r="DS74" s="1049"/>
      <c r="DT74" s="1049"/>
      <c r="DU74" s="1050"/>
      <c r="DV74" s="1036"/>
      <c r="DW74" s="1037"/>
      <c r="DX74" s="1037"/>
      <c r="DY74" s="1037"/>
      <c r="DZ74" s="1038"/>
      <c r="EA74" s="248"/>
    </row>
    <row r="75" spans="1:131" s="249" customFormat="1" ht="26.25" customHeight="1" x14ac:dyDescent="0.2">
      <c r="A75" s="263">
        <v>8</v>
      </c>
      <c r="B75" s="1066" t="s">
        <v>597</v>
      </c>
      <c r="C75" s="1067"/>
      <c r="D75" s="1067"/>
      <c r="E75" s="1067"/>
      <c r="F75" s="1067"/>
      <c r="G75" s="1067"/>
      <c r="H75" s="1067"/>
      <c r="I75" s="1067"/>
      <c r="J75" s="1067"/>
      <c r="K75" s="1067"/>
      <c r="L75" s="1067"/>
      <c r="M75" s="1067"/>
      <c r="N75" s="1067"/>
      <c r="O75" s="1067"/>
      <c r="P75" s="1068"/>
      <c r="Q75" s="1070">
        <v>522</v>
      </c>
      <c r="R75" s="1071"/>
      <c r="S75" s="1071"/>
      <c r="T75" s="1071"/>
      <c r="U75" s="1072"/>
      <c r="V75" s="1073">
        <v>494</v>
      </c>
      <c r="W75" s="1071"/>
      <c r="X75" s="1071"/>
      <c r="Y75" s="1071"/>
      <c r="Z75" s="1072"/>
      <c r="AA75" s="1073">
        <v>28</v>
      </c>
      <c r="AB75" s="1071"/>
      <c r="AC75" s="1071"/>
      <c r="AD75" s="1071"/>
      <c r="AE75" s="1072"/>
      <c r="AF75" s="1073">
        <v>28</v>
      </c>
      <c r="AG75" s="1071"/>
      <c r="AH75" s="1071"/>
      <c r="AI75" s="1071"/>
      <c r="AJ75" s="1072"/>
      <c r="AK75" s="1073" t="s">
        <v>599</v>
      </c>
      <c r="AL75" s="1071"/>
      <c r="AM75" s="1071"/>
      <c r="AN75" s="1071"/>
      <c r="AO75" s="1072"/>
      <c r="AP75" s="1073" t="s">
        <v>599</v>
      </c>
      <c r="AQ75" s="1071"/>
      <c r="AR75" s="1071"/>
      <c r="AS75" s="1071"/>
      <c r="AT75" s="1072"/>
      <c r="AU75" s="1073" t="s">
        <v>599</v>
      </c>
      <c r="AV75" s="1071"/>
      <c r="AW75" s="1071"/>
      <c r="AX75" s="1071"/>
      <c r="AY75" s="1072"/>
      <c r="AZ75" s="1064"/>
      <c r="BA75" s="1064"/>
      <c r="BB75" s="1064"/>
      <c r="BC75" s="1064"/>
      <c r="BD75" s="1065"/>
      <c r="BE75" s="267"/>
      <c r="BF75" s="267"/>
      <c r="BG75" s="267"/>
      <c r="BH75" s="267"/>
      <c r="BI75" s="267"/>
      <c r="BJ75" s="267"/>
      <c r="BK75" s="267"/>
      <c r="BL75" s="267"/>
      <c r="BM75" s="267"/>
      <c r="BN75" s="267"/>
      <c r="BO75" s="267"/>
      <c r="BP75" s="267"/>
      <c r="BQ75" s="264">
        <v>69</v>
      </c>
      <c r="BR75" s="269"/>
      <c r="BS75" s="1045"/>
      <c r="BT75" s="1046"/>
      <c r="BU75" s="1046"/>
      <c r="BV75" s="1046"/>
      <c r="BW75" s="1046"/>
      <c r="BX75" s="1046"/>
      <c r="BY75" s="1046"/>
      <c r="BZ75" s="1046"/>
      <c r="CA75" s="1046"/>
      <c r="CB75" s="1046"/>
      <c r="CC75" s="1046"/>
      <c r="CD75" s="1046"/>
      <c r="CE75" s="1046"/>
      <c r="CF75" s="1046"/>
      <c r="CG75" s="1047"/>
      <c r="CH75" s="1048"/>
      <c r="CI75" s="1049"/>
      <c r="CJ75" s="1049"/>
      <c r="CK75" s="1049"/>
      <c r="CL75" s="1050"/>
      <c r="CM75" s="1048"/>
      <c r="CN75" s="1049"/>
      <c r="CO75" s="1049"/>
      <c r="CP75" s="1049"/>
      <c r="CQ75" s="1050"/>
      <c r="CR75" s="1048"/>
      <c r="CS75" s="1049"/>
      <c r="CT75" s="1049"/>
      <c r="CU75" s="1049"/>
      <c r="CV75" s="1050"/>
      <c r="CW75" s="1048"/>
      <c r="CX75" s="1049"/>
      <c r="CY75" s="1049"/>
      <c r="CZ75" s="1049"/>
      <c r="DA75" s="1050"/>
      <c r="DB75" s="1048"/>
      <c r="DC75" s="1049"/>
      <c r="DD75" s="1049"/>
      <c r="DE75" s="1049"/>
      <c r="DF75" s="1050"/>
      <c r="DG75" s="1048"/>
      <c r="DH75" s="1049"/>
      <c r="DI75" s="1049"/>
      <c r="DJ75" s="1049"/>
      <c r="DK75" s="1050"/>
      <c r="DL75" s="1048"/>
      <c r="DM75" s="1049"/>
      <c r="DN75" s="1049"/>
      <c r="DO75" s="1049"/>
      <c r="DP75" s="1050"/>
      <c r="DQ75" s="1048"/>
      <c r="DR75" s="1049"/>
      <c r="DS75" s="1049"/>
      <c r="DT75" s="1049"/>
      <c r="DU75" s="1050"/>
      <c r="DV75" s="1036"/>
      <c r="DW75" s="1037"/>
      <c r="DX75" s="1037"/>
      <c r="DY75" s="1037"/>
      <c r="DZ75" s="1038"/>
      <c r="EA75" s="248"/>
    </row>
    <row r="76" spans="1:131" s="249" customFormat="1" ht="26.25" customHeight="1" x14ac:dyDescent="0.2">
      <c r="A76" s="263">
        <v>9</v>
      </c>
      <c r="B76" s="1066" t="s">
        <v>598</v>
      </c>
      <c r="C76" s="1067"/>
      <c r="D76" s="1067"/>
      <c r="E76" s="1067"/>
      <c r="F76" s="1067"/>
      <c r="G76" s="1067"/>
      <c r="H76" s="1067"/>
      <c r="I76" s="1067"/>
      <c r="J76" s="1067"/>
      <c r="K76" s="1067"/>
      <c r="L76" s="1067"/>
      <c r="M76" s="1067"/>
      <c r="N76" s="1067"/>
      <c r="O76" s="1067"/>
      <c r="P76" s="1068"/>
      <c r="Q76" s="1070">
        <v>103845</v>
      </c>
      <c r="R76" s="1071"/>
      <c r="S76" s="1071"/>
      <c r="T76" s="1071"/>
      <c r="U76" s="1072"/>
      <c r="V76" s="1073">
        <v>101503</v>
      </c>
      <c r="W76" s="1071"/>
      <c r="X76" s="1071"/>
      <c r="Y76" s="1071"/>
      <c r="Z76" s="1072"/>
      <c r="AA76" s="1073">
        <v>2342</v>
      </c>
      <c r="AB76" s="1071"/>
      <c r="AC76" s="1071"/>
      <c r="AD76" s="1071"/>
      <c r="AE76" s="1072"/>
      <c r="AF76" s="1073">
        <v>2342</v>
      </c>
      <c r="AG76" s="1071"/>
      <c r="AH76" s="1071"/>
      <c r="AI76" s="1071"/>
      <c r="AJ76" s="1072"/>
      <c r="AK76" s="1073">
        <v>313</v>
      </c>
      <c r="AL76" s="1071"/>
      <c r="AM76" s="1071"/>
      <c r="AN76" s="1071"/>
      <c r="AO76" s="1072"/>
      <c r="AP76" s="1073" t="s">
        <v>599</v>
      </c>
      <c r="AQ76" s="1071"/>
      <c r="AR76" s="1071"/>
      <c r="AS76" s="1071"/>
      <c r="AT76" s="1072"/>
      <c r="AU76" s="1073" t="s">
        <v>599</v>
      </c>
      <c r="AV76" s="1071"/>
      <c r="AW76" s="1071"/>
      <c r="AX76" s="1071"/>
      <c r="AY76" s="1072"/>
      <c r="AZ76" s="1064"/>
      <c r="BA76" s="1064"/>
      <c r="BB76" s="1064"/>
      <c r="BC76" s="1064"/>
      <c r="BD76" s="1065"/>
      <c r="BE76" s="267"/>
      <c r="BF76" s="267"/>
      <c r="BG76" s="267"/>
      <c r="BH76" s="267"/>
      <c r="BI76" s="267"/>
      <c r="BJ76" s="267"/>
      <c r="BK76" s="267"/>
      <c r="BL76" s="267"/>
      <c r="BM76" s="267"/>
      <c r="BN76" s="267"/>
      <c r="BO76" s="267"/>
      <c r="BP76" s="267"/>
      <c r="BQ76" s="264">
        <v>70</v>
      </c>
      <c r="BR76" s="269"/>
      <c r="BS76" s="1045"/>
      <c r="BT76" s="1046"/>
      <c r="BU76" s="1046"/>
      <c r="BV76" s="1046"/>
      <c r="BW76" s="1046"/>
      <c r="BX76" s="1046"/>
      <c r="BY76" s="1046"/>
      <c r="BZ76" s="1046"/>
      <c r="CA76" s="1046"/>
      <c r="CB76" s="1046"/>
      <c r="CC76" s="1046"/>
      <c r="CD76" s="1046"/>
      <c r="CE76" s="1046"/>
      <c r="CF76" s="1046"/>
      <c r="CG76" s="1047"/>
      <c r="CH76" s="1048"/>
      <c r="CI76" s="1049"/>
      <c r="CJ76" s="1049"/>
      <c r="CK76" s="1049"/>
      <c r="CL76" s="1050"/>
      <c r="CM76" s="1048"/>
      <c r="CN76" s="1049"/>
      <c r="CO76" s="1049"/>
      <c r="CP76" s="1049"/>
      <c r="CQ76" s="1050"/>
      <c r="CR76" s="1048"/>
      <c r="CS76" s="1049"/>
      <c r="CT76" s="1049"/>
      <c r="CU76" s="1049"/>
      <c r="CV76" s="1050"/>
      <c r="CW76" s="1048"/>
      <c r="CX76" s="1049"/>
      <c r="CY76" s="1049"/>
      <c r="CZ76" s="1049"/>
      <c r="DA76" s="1050"/>
      <c r="DB76" s="1048"/>
      <c r="DC76" s="1049"/>
      <c r="DD76" s="1049"/>
      <c r="DE76" s="1049"/>
      <c r="DF76" s="1050"/>
      <c r="DG76" s="1048"/>
      <c r="DH76" s="1049"/>
      <c r="DI76" s="1049"/>
      <c r="DJ76" s="1049"/>
      <c r="DK76" s="1050"/>
      <c r="DL76" s="1048"/>
      <c r="DM76" s="1049"/>
      <c r="DN76" s="1049"/>
      <c r="DO76" s="1049"/>
      <c r="DP76" s="1050"/>
      <c r="DQ76" s="1048"/>
      <c r="DR76" s="1049"/>
      <c r="DS76" s="1049"/>
      <c r="DT76" s="1049"/>
      <c r="DU76" s="1050"/>
      <c r="DV76" s="1036"/>
      <c r="DW76" s="1037"/>
      <c r="DX76" s="1037"/>
      <c r="DY76" s="1037"/>
      <c r="DZ76" s="1038"/>
      <c r="EA76" s="248"/>
    </row>
    <row r="77" spans="1:131" s="249" customFormat="1" ht="26.25" customHeight="1" x14ac:dyDescent="0.2">
      <c r="A77" s="263">
        <v>10</v>
      </c>
      <c r="B77" s="1066"/>
      <c r="C77" s="1067"/>
      <c r="D77" s="1067"/>
      <c r="E77" s="1067"/>
      <c r="F77" s="1067"/>
      <c r="G77" s="1067"/>
      <c r="H77" s="1067"/>
      <c r="I77" s="1067"/>
      <c r="J77" s="1067"/>
      <c r="K77" s="1067"/>
      <c r="L77" s="1067"/>
      <c r="M77" s="1067"/>
      <c r="N77" s="1067"/>
      <c r="O77" s="1067"/>
      <c r="P77" s="1068"/>
      <c r="Q77" s="1070"/>
      <c r="R77" s="1071"/>
      <c r="S77" s="1071"/>
      <c r="T77" s="1071"/>
      <c r="U77" s="1072"/>
      <c r="V77" s="1073"/>
      <c r="W77" s="1071"/>
      <c r="X77" s="1071"/>
      <c r="Y77" s="1071"/>
      <c r="Z77" s="1072"/>
      <c r="AA77" s="1073"/>
      <c r="AB77" s="1071"/>
      <c r="AC77" s="1071"/>
      <c r="AD77" s="1071"/>
      <c r="AE77" s="1072"/>
      <c r="AF77" s="1073"/>
      <c r="AG77" s="1071"/>
      <c r="AH77" s="1071"/>
      <c r="AI77" s="1071"/>
      <c r="AJ77" s="1072"/>
      <c r="AK77" s="1073"/>
      <c r="AL77" s="1071"/>
      <c r="AM77" s="1071"/>
      <c r="AN77" s="1071"/>
      <c r="AO77" s="1072"/>
      <c r="AP77" s="1073"/>
      <c r="AQ77" s="1071"/>
      <c r="AR77" s="1071"/>
      <c r="AS77" s="1071"/>
      <c r="AT77" s="1072"/>
      <c r="AU77" s="1073"/>
      <c r="AV77" s="1071"/>
      <c r="AW77" s="1071"/>
      <c r="AX77" s="1071"/>
      <c r="AY77" s="1072"/>
      <c r="AZ77" s="1064"/>
      <c r="BA77" s="1064"/>
      <c r="BB77" s="1064"/>
      <c r="BC77" s="1064"/>
      <c r="BD77" s="1065"/>
      <c r="BE77" s="267"/>
      <c r="BF77" s="267"/>
      <c r="BG77" s="267"/>
      <c r="BH77" s="267"/>
      <c r="BI77" s="267"/>
      <c r="BJ77" s="267"/>
      <c r="BK77" s="267"/>
      <c r="BL77" s="267"/>
      <c r="BM77" s="267"/>
      <c r="BN77" s="267"/>
      <c r="BO77" s="267"/>
      <c r="BP77" s="267"/>
      <c r="BQ77" s="264">
        <v>71</v>
      </c>
      <c r="BR77" s="269"/>
      <c r="BS77" s="1045"/>
      <c r="BT77" s="1046"/>
      <c r="BU77" s="1046"/>
      <c r="BV77" s="1046"/>
      <c r="BW77" s="1046"/>
      <c r="BX77" s="1046"/>
      <c r="BY77" s="1046"/>
      <c r="BZ77" s="1046"/>
      <c r="CA77" s="1046"/>
      <c r="CB77" s="1046"/>
      <c r="CC77" s="1046"/>
      <c r="CD77" s="1046"/>
      <c r="CE77" s="1046"/>
      <c r="CF77" s="1046"/>
      <c r="CG77" s="1047"/>
      <c r="CH77" s="1048"/>
      <c r="CI77" s="1049"/>
      <c r="CJ77" s="1049"/>
      <c r="CK77" s="1049"/>
      <c r="CL77" s="1050"/>
      <c r="CM77" s="1048"/>
      <c r="CN77" s="1049"/>
      <c r="CO77" s="1049"/>
      <c r="CP77" s="1049"/>
      <c r="CQ77" s="1050"/>
      <c r="CR77" s="1048"/>
      <c r="CS77" s="1049"/>
      <c r="CT77" s="1049"/>
      <c r="CU77" s="1049"/>
      <c r="CV77" s="1050"/>
      <c r="CW77" s="1048"/>
      <c r="CX77" s="1049"/>
      <c r="CY77" s="1049"/>
      <c r="CZ77" s="1049"/>
      <c r="DA77" s="1050"/>
      <c r="DB77" s="1048"/>
      <c r="DC77" s="1049"/>
      <c r="DD77" s="1049"/>
      <c r="DE77" s="1049"/>
      <c r="DF77" s="1050"/>
      <c r="DG77" s="1048"/>
      <c r="DH77" s="1049"/>
      <c r="DI77" s="1049"/>
      <c r="DJ77" s="1049"/>
      <c r="DK77" s="1050"/>
      <c r="DL77" s="1048"/>
      <c r="DM77" s="1049"/>
      <c r="DN77" s="1049"/>
      <c r="DO77" s="1049"/>
      <c r="DP77" s="1050"/>
      <c r="DQ77" s="1048"/>
      <c r="DR77" s="1049"/>
      <c r="DS77" s="1049"/>
      <c r="DT77" s="1049"/>
      <c r="DU77" s="1050"/>
      <c r="DV77" s="1036"/>
      <c r="DW77" s="1037"/>
      <c r="DX77" s="1037"/>
      <c r="DY77" s="1037"/>
      <c r="DZ77" s="1038"/>
      <c r="EA77" s="248"/>
    </row>
    <row r="78" spans="1:131" s="249" customFormat="1" ht="26.25" customHeight="1" x14ac:dyDescent="0.2">
      <c r="A78" s="263">
        <v>11</v>
      </c>
      <c r="B78" s="1066"/>
      <c r="C78" s="1067"/>
      <c r="D78" s="1067"/>
      <c r="E78" s="1067"/>
      <c r="F78" s="1067"/>
      <c r="G78" s="1067"/>
      <c r="H78" s="1067"/>
      <c r="I78" s="1067"/>
      <c r="J78" s="1067"/>
      <c r="K78" s="1067"/>
      <c r="L78" s="1067"/>
      <c r="M78" s="1067"/>
      <c r="N78" s="1067"/>
      <c r="O78" s="1067"/>
      <c r="P78" s="1068"/>
      <c r="Q78" s="1069"/>
      <c r="R78" s="1063"/>
      <c r="S78" s="1063"/>
      <c r="T78" s="1063"/>
      <c r="U78" s="1063"/>
      <c r="V78" s="1063"/>
      <c r="W78" s="1063"/>
      <c r="X78" s="1063"/>
      <c r="Y78" s="1063"/>
      <c r="Z78" s="1063"/>
      <c r="AA78" s="1063"/>
      <c r="AB78" s="1063"/>
      <c r="AC78" s="1063"/>
      <c r="AD78" s="1063"/>
      <c r="AE78" s="1063"/>
      <c r="AF78" s="1063"/>
      <c r="AG78" s="1063"/>
      <c r="AH78" s="1063"/>
      <c r="AI78" s="1063"/>
      <c r="AJ78" s="1063"/>
      <c r="AK78" s="1063"/>
      <c r="AL78" s="1063"/>
      <c r="AM78" s="1063"/>
      <c r="AN78" s="1063"/>
      <c r="AO78" s="1063"/>
      <c r="AP78" s="1063"/>
      <c r="AQ78" s="1063"/>
      <c r="AR78" s="1063"/>
      <c r="AS78" s="1063"/>
      <c r="AT78" s="1063"/>
      <c r="AU78" s="1063"/>
      <c r="AV78" s="1063"/>
      <c r="AW78" s="1063"/>
      <c r="AX78" s="1063"/>
      <c r="AY78" s="1063"/>
      <c r="AZ78" s="1064"/>
      <c r="BA78" s="1064"/>
      <c r="BB78" s="1064"/>
      <c r="BC78" s="1064"/>
      <c r="BD78" s="1065"/>
      <c r="BE78" s="267"/>
      <c r="BF78" s="267"/>
      <c r="BG78" s="267"/>
      <c r="BH78" s="267"/>
      <c r="BI78" s="267"/>
      <c r="BJ78" s="270"/>
      <c r="BK78" s="270"/>
      <c r="BL78" s="270"/>
      <c r="BM78" s="270"/>
      <c r="BN78" s="270"/>
      <c r="BO78" s="267"/>
      <c r="BP78" s="267"/>
      <c r="BQ78" s="264">
        <v>72</v>
      </c>
      <c r="BR78" s="269"/>
      <c r="BS78" s="1045"/>
      <c r="BT78" s="1046"/>
      <c r="BU78" s="1046"/>
      <c r="BV78" s="1046"/>
      <c r="BW78" s="1046"/>
      <c r="BX78" s="1046"/>
      <c r="BY78" s="1046"/>
      <c r="BZ78" s="1046"/>
      <c r="CA78" s="1046"/>
      <c r="CB78" s="1046"/>
      <c r="CC78" s="1046"/>
      <c r="CD78" s="1046"/>
      <c r="CE78" s="1046"/>
      <c r="CF78" s="1046"/>
      <c r="CG78" s="1047"/>
      <c r="CH78" s="1048"/>
      <c r="CI78" s="1049"/>
      <c r="CJ78" s="1049"/>
      <c r="CK78" s="1049"/>
      <c r="CL78" s="1050"/>
      <c r="CM78" s="1048"/>
      <c r="CN78" s="1049"/>
      <c r="CO78" s="1049"/>
      <c r="CP78" s="1049"/>
      <c r="CQ78" s="1050"/>
      <c r="CR78" s="1048"/>
      <c r="CS78" s="1049"/>
      <c r="CT78" s="1049"/>
      <c r="CU78" s="1049"/>
      <c r="CV78" s="1050"/>
      <c r="CW78" s="1048"/>
      <c r="CX78" s="1049"/>
      <c r="CY78" s="1049"/>
      <c r="CZ78" s="1049"/>
      <c r="DA78" s="1050"/>
      <c r="DB78" s="1048"/>
      <c r="DC78" s="1049"/>
      <c r="DD78" s="1049"/>
      <c r="DE78" s="1049"/>
      <c r="DF78" s="1050"/>
      <c r="DG78" s="1048"/>
      <c r="DH78" s="1049"/>
      <c r="DI78" s="1049"/>
      <c r="DJ78" s="1049"/>
      <c r="DK78" s="1050"/>
      <c r="DL78" s="1048"/>
      <c r="DM78" s="1049"/>
      <c r="DN78" s="1049"/>
      <c r="DO78" s="1049"/>
      <c r="DP78" s="1050"/>
      <c r="DQ78" s="1048"/>
      <c r="DR78" s="1049"/>
      <c r="DS78" s="1049"/>
      <c r="DT78" s="1049"/>
      <c r="DU78" s="1050"/>
      <c r="DV78" s="1036"/>
      <c r="DW78" s="1037"/>
      <c r="DX78" s="1037"/>
      <c r="DY78" s="1037"/>
      <c r="DZ78" s="1038"/>
      <c r="EA78" s="248"/>
    </row>
    <row r="79" spans="1:131" s="249" customFormat="1" ht="26.25" customHeight="1" x14ac:dyDescent="0.2">
      <c r="A79" s="263">
        <v>12</v>
      </c>
      <c r="B79" s="1066"/>
      <c r="C79" s="1067"/>
      <c r="D79" s="1067"/>
      <c r="E79" s="1067"/>
      <c r="F79" s="1067"/>
      <c r="G79" s="1067"/>
      <c r="H79" s="1067"/>
      <c r="I79" s="1067"/>
      <c r="J79" s="1067"/>
      <c r="K79" s="1067"/>
      <c r="L79" s="1067"/>
      <c r="M79" s="1067"/>
      <c r="N79" s="1067"/>
      <c r="O79" s="1067"/>
      <c r="P79" s="1068"/>
      <c r="Q79" s="1069"/>
      <c r="R79" s="1063"/>
      <c r="S79" s="1063"/>
      <c r="T79" s="1063"/>
      <c r="U79" s="1063"/>
      <c r="V79" s="1063"/>
      <c r="W79" s="1063"/>
      <c r="X79" s="1063"/>
      <c r="Y79" s="1063"/>
      <c r="Z79" s="1063"/>
      <c r="AA79" s="1063"/>
      <c r="AB79" s="1063"/>
      <c r="AC79" s="1063"/>
      <c r="AD79" s="1063"/>
      <c r="AE79" s="1063"/>
      <c r="AF79" s="1063"/>
      <c r="AG79" s="1063"/>
      <c r="AH79" s="1063"/>
      <c r="AI79" s="1063"/>
      <c r="AJ79" s="1063"/>
      <c r="AK79" s="1063"/>
      <c r="AL79" s="1063"/>
      <c r="AM79" s="1063"/>
      <c r="AN79" s="1063"/>
      <c r="AO79" s="1063"/>
      <c r="AP79" s="1063"/>
      <c r="AQ79" s="1063"/>
      <c r="AR79" s="1063"/>
      <c r="AS79" s="1063"/>
      <c r="AT79" s="1063"/>
      <c r="AU79" s="1063"/>
      <c r="AV79" s="1063"/>
      <c r="AW79" s="1063"/>
      <c r="AX79" s="1063"/>
      <c r="AY79" s="1063"/>
      <c r="AZ79" s="1064"/>
      <c r="BA79" s="1064"/>
      <c r="BB79" s="1064"/>
      <c r="BC79" s="1064"/>
      <c r="BD79" s="1065"/>
      <c r="BE79" s="267"/>
      <c r="BF79" s="267"/>
      <c r="BG79" s="267"/>
      <c r="BH79" s="267"/>
      <c r="BI79" s="267"/>
      <c r="BJ79" s="270"/>
      <c r="BK79" s="270"/>
      <c r="BL79" s="270"/>
      <c r="BM79" s="270"/>
      <c r="BN79" s="270"/>
      <c r="BO79" s="267"/>
      <c r="BP79" s="267"/>
      <c r="BQ79" s="264">
        <v>73</v>
      </c>
      <c r="BR79" s="269"/>
      <c r="BS79" s="1045"/>
      <c r="BT79" s="1046"/>
      <c r="BU79" s="1046"/>
      <c r="BV79" s="1046"/>
      <c r="BW79" s="1046"/>
      <c r="BX79" s="1046"/>
      <c r="BY79" s="1046"/>
      <c r="BZ79" s="1046"/>
      <c r="CA79" s="1046"/>
      <c r="CB79" s="1046"/>
      <c r="CC79" s="1046"/>
      <c r="CD79" s="1046"/>
      <c r="CE79" s="1046"/>
      <c r="CF79" s="1046"/>
      <c r="CG79" s="1047"/>
      <c r="CH79" s="1048"/>
      <c r="CI79" s="1049"/>
      <c r="CJ79" s="1049"/>
      <c r="CK79" s="1049"/>
      <c r="CL79" s="1050"/>
      <c r="CM79" s="1048"/>
      <c r="CN79" s="1049"/>
      <c r="CO79" s="1049"/>
      <c r="CP79" s="1049"/>
      <c r="CQ79" s="1050"/>
      <c r="CR79" s="1048"/>
      <c r="CS79" s="1049"/>
      <c r="CT79" s="1049"/>
      <c r="CU79" s="1049"/>
      <c r="CV79" s="1050"/>
      <c r="CW79" s="1048"/>
      <c r="CX79" s="1049"/>
      <c r="CY79" s="1049"/>
      <c r="CZ79" s="1049"/>
      <c r="DA79" s="1050"/>
      <c r="DB79" s="1048"/>
      <c r="DC79" s="1049"/>
      <c r="DD79" s="1049"/>
      <c r="DE79" s="1049"/>
      <c r="DF79" s="1050"/>
      <c r="DG79" s="1048"/>
      <c r="DH79" s="1049"/>
      <c r="DI79" s="1049"/>
      <c r="DJ79" s="1049"/>
      <c r="DK79" s="1050"/>
      <c r="DL79" s="1048"/>
      <c r="DM79" s="1049"/>
      <c r="DN79" s="1049"/>
      <c r="DO79" s="1049"/>
      <c r="DP79" s="1050"/>
      <c r="DQ79" s="1048"/>
      <c r="DR79" s="1049"/>
      <c r="DS79" s="1049"/>
      <c r="DT79" s="1049"/>
      <c r="DU79" s="1050"/>
      <c r="DV79" s="1036"/>
      <c r="DW79" s="1037"/>
      <c r="DX79" s="1037"/>
      <c r="DY79" s="1037"/>
      <c r="DZ79" s="1038"/>
      <c r="EA79" s="248"/>
    </row>
    <row r="80" spans="1:131" s="249" customFormat="1" ht="26.25" customHeight="1" x14ac:dyDescent="0.2">
      <c r="A80" s="263">
        <v>13</v>
      </c>
      <c r="B80" s="1066"/>
      <c r="C80" s="1067"/>
      <c r="D80" s="1067"/>
      <c r="E80" s="1067"/>
      <c r="F80" s="1067"/>
      <c r="G80" s="1067"/>
      <c r="H80" s="1067"/>
      <c r="I80" s="1067"/>
      <c r="J80" s="1067"/>
      <c r="K80" s="1067"/>
      <c r="L80" s="1067"/>
      <c r="M80" s="1067"/>
      <c r="N80" s="1067"/>
      <c r="O80" s="1067"/>
      <c r="P80" s="1068"/>
      <c r="Q80" s="1069"/>
      <c r="R80" s="1063"/>
      <c r="S80" s="1063"/>
      <c r="T80" s="1063"/>
      <c r="U80" s="1063"/>
      <c r="V80" s="1063"/>
      <c r="W80" s="1063"/>
      <c r="X80" s="1063"/>
      <c r="Y80" s="1063"/>
      <c r="Z80" s="1063"/>
      <c r="AA80" s="1063"/>
      <c r="AB80" s="1063"/>
      <c r="AC80" s="1063"/>
      <c r="AD80" s="1063"/>
      <c r="AE80" s="1063"/>
      <c r="AF80" s="1063"/>
      <c r="AG80" s="1063"/>
      <c r="AH80" s="1063"/>
      <c r="AI80" s="1063"/>
      <c r="AJ80" s="1063"/>
      <c r="AK80" s="1063"/>
      <c r="AL80" s="1063"/>
      <c r="AM80" s="1063"/>
      <c r="AN80" s="1063"/>
      <c r="AO80" s="1063"/>
      <c r="AP80" s="1063"/>
      <c r="AQ80" s="1063"/>
      <c r="AR80" s="1063"/>
      <c r="AS80" s="1063"/>
      <c r="AT80" s="1063"/>
      <c r="AU80" s="1063"/>
      <c r="AV80" s="1063"/>
      <c r="AW80" s="1063"/>
      <c r="AX80" s="1063"/>
      <c r="AY80" s="1063"/>
      <c r="AZ80" s="1064"/>
      <c r="BA80" s="1064"/>
      <c r="BB80" s="1064"/>
      <c r="BC80" s="1064"/>
      <c r="BD80" s="1065"/>
      <c r="BE80" s="267"/>
      <c r="BF80" s="267"/>
      <c r="BG80" s="267"/>
      <c r="BH80" s="267"/>
      <c r="BI80" s="267"/>
      <c r="BJ80" s="267"/>
      <c r="BK80" s="267"/>
      <c r="BL80" s="267"/>
      <c r="BM80" s="267"/>
      <c r="BN80" s="267"/>
      <c r="BO80" s="267"/>
      <c r="BP80" s="267"/>
      <c r="BQ80" s="264">
        <v>74</v>
      </c>
      <c r="BR80" s="269"/>
      <c r="BS80" s="1045"/>
      <c r="BT80" s="1046"/>
      <c r="BU80" s="1046"/>
      <c r="BV80" s="1046"/>
      <c r="BW80" s="1046"/>
      <c r="BX80" s="1046"/>
      <c r="BY80" s="1046"/>
      <c r="BZ80" s="1046"/>
      <c r="CA80" s="1046"/>
      <c r="CB80" s="1046"/>
      <c r="CC80" s="1046"/>
      <c r="CD80" s="1046"/>
      <c r="CE80" s="1046"/>
      <c r="CF80" s="1046"/>
      <c r="CG80" s="1047"/>
      <c r="CH80" s="1048"/>
      <c r="CI80" s="1049"/>
      <c r="CJ80" s="1049"/>
      <c r="CK80" s="1049"/>
      <c r="CL80" s="1050"/>
      <c r="CM80" s="1048"/>
      <c r="CN80" s="1049"/>
      <c r="CO80" s="1049"/>
      <c r="CP80" s="1049"/>
      <c r="CQ80" s="1050"/>
      <c r="CR80" s="1048"/>
      <c r="CS80" s="1049"/>
      <c r="CT80" s="1049"/>
      <c r="CU80" s="1049"/>
      <c r="CV80" s="1050"/>
      <c r="CW80" s="1048"/>
      <c r="CX80" s="1049"/>
      <c r="CY80" s="1049"/>
      <c r="CZ80" s="1049"/>
      <c r="DA80" s="1050"/>
      <c r="DB80" s="1048"/>
      <c r="DC80" s="1049"/>
      <c r="DD80" s="1049"/>
      <c r="DE80" s="1049"/>
      <c r="DF80" s="1050"/>
      <c r="DG80" s="1048"/>
      <c r="DH80" s="1049"/>
      <c r="DI80" s="1049"/>
      <c r="DJ80" s="1049"/>
      <c r="DK80" s="1050"/>
      <c r="DL80" s="1048"/>
      <c r="DM80" s="1049"/>
      <c r="DN80" s="1049"/>
      <c r="DO80" s="1049"/>
      <c r="DP80" s="1050"/>
      <c r="DQ80" s="1048"/>
      <c r="DR80" s="1049"/>
      <c r="DS80" s="1049"/>
      <c r="DT80" s="1049"/>
      <c r="DU80" s="1050"/>
      <c r="DV80" s="1036"/>
      <c r="DW80" s="1037"/>
      <c r="DX80" s="1037"/>
      <c r="DY80" s="1037"/>
      <c r="DZ80" s="1038"/>
      <c r="EA80" s="248"/>
    </row>
    <row r="81" spans="1:131" s="249" customFormat="1" ht="26.25" customHeight="1" x14ac:dyDescent="0.2">
      <c r="A81" s="263">
        <v>14</v>
      </c>
      <c r="B81" s="1066"/>
      <c r="C81" s="1067"/>
      <c r="D81" s="1067"/>
      <c r="E81" s="1067"/>
      <c r="F81" s="1067"/>
      <c r="G81" s="1067"/>
      <c r="H81" s="1067"/>
      <c r="I81" s="1067"/>
      <c r="J81" s="1067"/>
      <c r="K81" s="1067"/>
      <c r="L81" s="1067"/>
      <c r="M81" s="1067"/>
      <c r="N81" s="1067"/>
      <c r="O81" s="1067"/>
      <c r="P81" s="1068"/>
      <c r="Q81" s="1069"/>
      <c r="R81" s="1063"/>
      <c r="S81" s="1063"/>
      <c r="T81" s="1063"/>
      <c r="U81" s="1063"/>
      <c r="V81" s="1063"/>
      <c r="W81" s="1063"/>
      <c r="X81" s="1063"/>
      <c r="Y81" s="1063"/>
      <c r="Z81" s="1063"/>
      <c r="AA81" s="1063"/>
      <c r="AB81" s="1063"/>
      <c r="AC81" s="1063"/>
      <c r="AD81" s="1063"/>
      <c r="AE81" s="1063"/>
      <c r="AF81" s="1063"/>
      <c r="AG81" s="1063"/>
      <c r="AH81" s="1063"/>
      <c r="AI81" s="1063"/>
      <c r="AJ81" s="1063"/>
      <c r="AK81" s="1063"/>
      <c r="AL81" s="1063"/>
      <c r="AM81" s="1063"/>
      <c r="AN81" s="1063"/>
      <c r="AO81" s="1063"/>
      <c r="AP81" s="1063"/>
      <c r="AQ81" s="1063"/>
      <c r="AR81" s="1063"/>
      <c r="AS81" s="1063"/>
      <c r="AT81" s="1063"/>
      <c r="AU81" s="1063"/>
      <c r="AV81" s="1063"/>
      <c r="AW81" s="1063"/>
      <c r="AX81" s="1063"/>
      <c r="AY81" s="1063"/>
      <c r="AZ81" s="1064"/>
      <c r="BA81" s="1064"/>
      <c r="BB81" s="1064"/>
      <c r="BC81" s="1064"/>
      <c r="BD81" s="1065"/>
      <c r="BE81" s="267"/>
      <c r="BF81" s="267"/>
      <c r="BG81" s="267"/>
      <c r="BH81" s="267"/>
      <c r="BI81" s="267"/>
      <c r="BJ81" s="267"/>
      <c r="BK81" s="267"/>
      <c r="BL81" s="267"/>
      <c r="BM81" s="267"/>
      <c r="BN81" s="267"/>
      <c r="BO81" s="267"/>
      <c r="BP81" s="267"/>
      <c r="BQ81" s="264">
        <v>75</v>
      </c>
      <c r="BR81" s="269"/>
      <c r="BS81" s="1045"/>
      <c r="BT81" s="1046"/>
      <c r="BU81" s="1046"/>
      <c r="BV81" s="1046"/>
      <c r="BW81" s="1046"/>
      <c r="BX81" s="1046"/>
      <c r="BY81" s="1046"/>
      <c r="BZ81" s="1046"/>
      <c r="CA81" s="1046"/>
      <c r="CB81" s="1046"/>
      <c r="CC81" s="1046"/>
      <c r="CD81" s="1046"/>
      <c r="CE81" s="1046"/>
      <c r="CF81" s="1046"/>
      <c r="CG81" s="1047"/>
      <c r="CH81" s="1048"/>
      <c r="CI81" s="1049"/>
      <c r="CJ81" s="1049"/>
      <c r="CK81" s="1049"/>
      <c r="CL81" s="1050"/>
      <c r="CM81" s="1048"/>
      <c r="CN81" s="1049"/>
      <c r="CO81" s="1049"/>
      <c r="CP81" s="1049"/>
      <c r="CQ81" s="1050"/>
      <c r="CR81" s="1048"/>
      <c r="CS81" s="1049"/>
      <c r="CT81" s="1049"/>
      <c r="CU81" s="1049"/>
      <c r="CV81" s="1050"/>
      <c r="CW81" s="1048"/>
      <c r="CX81" s="1049"/>
      <c r="CY81" s="1049"/>
      <c r="CZ81" s="1049"/>
      <c r="DA81" s="1050"/>
      <c r="DB81" s="1048"/>
      <c r="DC81" s="1049"/>
      <c r="DD81" s="1049"/>
      <c r="DE81" s="1049"/>
      <c r="DF81" s="1050"/>
      <c r="DG81" s="1048"/>
      <c r="DH81" s="1049"/>
      <c r="DI81" s="1049"/>
      <c r="DJ81" s="1049"/>
      <c r="DK81" s="1050"/>
      <c r="DL81" s="1048"/>
      <c r="DM81" s="1049"/>
      <c r="DN81" s="1049"/>
      <c r="DO81" s="1049"/>
      <c r="DP81" s="1050"/>
      <c r="DQ81" s="1048"/>
      <c r="DR81" s="1049"/>
      <c r="DS81" s="1049"/>
      <c r="DT81" s="1049"/>
      <c r="DU81" s="1050"/>
      <c r="DV81" s="1036"/>
      <c r="DW81" s="1037"/>
      <c r="DX81" s="1037"/>
      <c r="DY81" s="1037"/>
      <c r="DZ81" s="1038"/>
      <c r="EA81" s="248"/>
    </row>
    <row r="82" spans="1:131" s="249" customFormat="1" ht="26.25" customHeight="1" x14ac:dyDescent="0.2">
      <c r="A82" s="263">
        <v>15</v>
      </c>
      <c r="B82" s="1066"/>
      <c r="C82" s="1067"/>
      <c r="D82" s="1067"/>
      <c r="E82" s="1067"/>
      <c r="F82" s="1067"/>
      <c r="G82" s="1067"/>
      <c r="H82" s="1067"/>
      <c r="I82" s="1067"/>
      <c r="J82" s="1067"/>
      <c r="K82" s="1067"/>
      <c r="L82" s="1067"/>
      <c r="M82" s="1067"/>
      <c r="N82" s="1067"/>
      <c r="O82" s="1067"/>
      <c r="P82" s="1068"/>
      <c r="Q82" s="1069"/>
      <c r="R82" s="1063"/>
      <c r="S82" s="1063"/>
      <c r="T82" s="1063"/>
      <c r="U82" s="1063"/>
      <c r="V82" s="1063"/>
      <c r="W82" s="1063"/>
      <c r="X82" s="1063"/>
      <c r="Y82" s="1063"/>
      <c r="Z82" s="1063"/>
      <c r="AA82" s="1063"/>
      <c r="AB82" s="1063"/>
      <c r="AC82" s="1063"/>
      <c r="AD82" s="1063"/>
      <c r="AE82" s="1063"/>
      <c r="AF82" s="1063"/>
      <c r="AG82" s="1063"/>
      <c r="AH82" s="1063"/>
      <c r="AI82" s="1063"/>
      <c r="AJ82" s="1063"/>
      <c r="AK82" s="1063"/>
      <c r="AL82" s="1063"/>
      <c r="AM82" s="1063"/>
      <c r="AN82" s="1063"/>
      <c r="AO82" s="1063"/>
      <c r="AP82" s="1063"/>
      <c r="AQ82" s="1063"/>
      <c r="AR82" s="1063"/>
      <c r="AS82" s="1063"/>
      <c r="AT82" s="1063"/>
      <c r="AU82" s="1063"/>
      <c r="AV82" s="1063"/>
      <c r="AW82" s="1063"/>
      <c r="AX82" s="1063"/>
      <c r="AY82" s="1063"/>
      <c r="AZ82" s="1064"/>
      <c r="BA82" s="1064"/>
      <c r="BB82" s="1064"/>
      <c r="BC82" s="1064"/>
      <c r="BD82" s="1065"/>
      <c r="BE82" s="267"/>
      <c r="BF82" s="267"/>
      <c r="BG82" s="267"/>
      <c r="BH82" s="267"/>
      <c r="BI82" s="267"/>
      <c r="BJ82" s="267"/>
      <c r="BK82" s="267"/>
      <c r="BL82" s="267"/>
      <c r="BM82" s="267"/>
      <c r="BN82" s="267"/>
      <c r="BO82" s="267"/>
      <c r="BP82" s="267"/>
      <c r="BQ82" s="264">
        <v>76</v>
      </c>
      <c r="BR82" s="269"/>
      <c r="BS82" s="1045"/>
      <c r="BT82" s="1046"/>
      <c r="BU82" s="1046"/>
      <c r="BV82" s="1046"/>
      <c r="BW82" s="1046"/>
      <c r="BX82" s="1046"/>
      <c r="BY82" s="1046"/>
      <c r="BZ82" s="1046"/>
      <c r="CA82" s="1046"/>
      <c r="CB82" s="1046"/>
      <c r="CC82" s="1046"/>
      <c r="CD82" s="1046"/>
      <c r="CE82" s="1046"/>
      <c r="CF82" s="1046"/>
      <c r="CG82" s="1047"/>
      <c r="CH82" s="1048"/>
      <c r="CI82" s="1049"/>
      <c r="CJ82" s="1049"/>
      <c r="CK82" s="1049"/>
      <c r="CL82" s="1050"/>
      <c r="CM82" s="1048"/>
      <c r="CN82" s="1049"/>
      <c r="CO82" s="1049"/>
      <c r="CP82" s="1049"/>
      <c r="CQ82" s="1050"/>
      <c r="CR82" s="1048"/>
      <c r="CS82" s="1049"/>
      <c r="CT82" s="1049"/>
      <c r="CU82" s="1049"/>
      <c r="CV82" s="1050"/>
      <c r="CW82" s="1048"/>
      <c r="CX82" s="1049"/>
      <c r="CY82" s="1049"/>
      <c r="CZ82" s="1049"/>
      <c r="DA82" s="1050"/>
      <c r="DB82" s="1048"/>
      <c r="DC82" s="1049"/>
      <c r="DD82" s="1049"/>
      <c r="DE82" s="1049"/>
      <c r="DF82" s="1050"/>
      <c r="DG82" s="1048"/>
      <c r="DH82" s="1049"/>
      <c r="DI82" s="1049"/>
      <c r="DJ82" s="1049"/>
      <c r="DK82" s="1050"/>
      <c r="DL82" s="1048"/>
      <c r="DM82" s="1049"/>
      <c r="DN82" s="1049"/>
      <c r="DO82" s="1049"/>
      <c r="DP82" s="1050"/>
      <c r="DQ82" s="1048"/>
      <c r="DR82" s="1049"/>
      <c r="DS82" s="1049"/>
      <c r="DT82" s="1049"/>
      <c r="DU82" s="1050"/>
      <c r="DV82" s="1036"/>
      <c r="DW82" s="1037"/>
      <c r="DX82" s="1037"/>
      <c r="DY82" s="1037"/>
      <c r="DZ82" s="1038"/>
      <c r="EA82" s="248"/>
    </row>
    <row r="83" spans="1:131" s="249" customFormat="1" ht="26.25" customHeight="1" x14ac:dyDescent="0.2">
      <c r="A83" s="263">
        <v>16</v>
      </c>
      <c r="B83" s="1066"/>
      <c r="C83" s="1067"/>
      <c r="D83" s="1067"/>
      <c r="E83" s="1067"/>
      <c r="F83" s="1067"/>
      <c r="G83" s="1067"/>
      <c r="H83" s="1067"/>
      <c r="I83" s="1067"/>
      <c r="J83" s="1067"/>
      <c r="K83" s="1067"/>
      <c r="L83" s="1067"/>
      <c r="M83" s="1067"/>
      <c r="N83" s="1067"/>
      <c r="O83" s="1067"/>
      <c r="P83" s="1068"/>
      <c r="Q83" s="1069"/>
      <c r="R83" s="1063"/>
      <c r="S83" s="1063"/>
      <c r="T83" s="1063"/>
      <c r="U83" s="1063"/>
      <c r="V83" s="1063"/>
      <c r="W83" s="1063"/>
      <c r="X83" s="1063"/>
      <c r="Y83" s="1063"/>
      <c r="Z83" s="1063"/>
      <c r="AA83" s="1063"/>
      <c r="AB83" s="1063"/>
      <c r="AC83" s="1063"/>
      <c r="AD83" s="1063"/>
      <c r="AE83" s="1063"/>
      <c r="AF83" s="1063"/>
      <c r="AG83" s="1063"/>
      <c r="AH83" s="1063"/>
      <c r="AI83" s="1063"/>
      <c r="AJ83" s="1063"/>
      <c r="AK83" s="1063"/>
      <c r="AL83" s="1063"/>
      <c r="AM83" s="1063"/>
      <c r="AN83" s="1063"/>
      <c r="AO83" s="1063"/>
      <c r="AP83" s="1063"/>
      <c r="AQ83" s="1063"/>
      <c r="AR83" s="1063"/>
      <c r="AS83" s="1063"/>
      <c r="AT83" s="1063"/>
      <c r="AU83" s="1063"/>
      <c r="AV83" s="1063"/>
      <c r="AW83" s="1063"/>
      <c r="AX83" s="1063"/>
      <c r="AY83" s="1063"/>
      <c r="AZ83" s="1064"/>
      <c r="BA83" s="1064"/>
      <c r="BB83" s="1064"/>
      <c r="BC83" s="1064"/>
      <c r="BD83" s="1065"/>
      <c r="BE83" s="267"/>
      <c r="BF83" s="267"/>
      <c r="BG83" s="267"/>
      <c r="BH83" s="267"/>
      <c r="BI83" s="267"/>
      <c r="BJ83" s="267"/>
      <c r="BK83" s="267"/>
      <c r="BL83" s="267"/>
      <c r="BM83" s="267"/>
      <c r="BN83" s="267"/>
      <c r="BO83" s="267"/>
      <c r="BP83" s="267"/>
      <c r="BQ83" s="264">
        <v>77</v>
      </c>
      <c r="BR83" s="269"/>
      <c r="BS83" s="1045"/>
      <c r="BT83" s="1046"/>
      <c r="BU83" s="1046"/>
      <c r="BV83" s="1046"/>
      <c r="BW83" s="1046"/>
      <c r="BX83" s="1046"/>
      <c r="BY83" s="1046"/>
      <c r="BZ83" s="1046"/>
      <c r="CA83" s="1046"/>
      <c r="CB83" s="1046"/>
      <c r="CC83" s="1046"/>
      <c r="CD83" s="1046"/>
      <c r="CE83" s="1046"/>
      <c r="CF83" s="1046"/>
      <c r="CG83" s="1047"/>
      <c r="CH83" s="1048"/>
      <c r="CI83" s="1049"/>
      <c r="CJ83" s="1049"/>
      <c r="CK83" s="1049"/>
      <c r="CL83" s="1050"/>
      <c r="CM83" s="1048"/>
      <c r="CN83" s="1049"/>
      <c r="CO83" s="1049"/>
      <c r="CP83" s="1049"/>
      <c r="CQ83" s="1050"/>
      <c r="CR83" s="1048"/>
      <c r="CS83" s="1049"/>
      <c r="CT83" s="1049"/>
      <c r="CU83" s="1049"/>
      <c r="CV83" s="1050"/>
      <c r="CW83" s="1048"/>
      <c r="CX83" s="1049"/>
      <c r="CY83" s="1049"/>
      <c r="CZ83" s="1049"/>
      <c r="DA83" s="1050"/>
      <c r="DB83" s="1048"/>
      <c r="DC83" s="1049"/>
      <c r="DD83" s="1049"/>
      <c r="DE83" s="1049"/>
      <c r="DF83" s="1050"/>
      <c r="DG83" s="1048"/>
      <c r="DH83" s="1049"/>
      <c r="DI83" s="1049"/>
      <c r="DJ83" s="1049"/>
      <c r="DK83" s="1050"/>
      <c r="DL83" s="1048"/>
      <c r="DM83" s="1049"/>
      <c r="DN83" s="1049"/>
      <c r="DO83" s="1049"/>
      <c r="DP83" s="1050"/>
      <c r="DQ83" s="1048"/>
      <c r="DR83" s="1049"/>
      <c r="DS83" s="1049"/>
      <c r="DT83" s="1049"/>
      <c r="DU83" s="1050"/>
      <c r="DV83" s="1036"/>
      <c r="DW83" s="1037"/>
      <c r="DX83" s="1037"/>
      <c r="DY83" s="1037"/>
      <c r="DZ83" s="1038"/>
      <c r="EA83" s="248"/>
    </row>
    <row r="84" spans="1:131" s="249" customFormat="1" ht="26.25" customHeight="1" x14ac:dyDescent="0.2">
      <c r="A84" s="263">
        <v>17</v>
      </c>
      <c r="B84" s="1066"/>
      <c r="C84" s="1067"/>
      <c r="D84" s="1067"/>
      <c r="E84" s="1067"/>
      <c r="F84" s="1067"/>
      <c r="G84" s="1067"/>
      <c r="H84" s="1067"/>
      <c r="I84" s="1067"/>
      <c r="J84" s="1067"/>
      <c r="K84" s="1067"/>
      <c r="L84" s="1067"/>
      <c r="M84" s="1067"/>
      <c r="N84" s="1067"/>
      <c r="O84" s="1067"/>
      <c r="P84" s="1068"/>
      <c r="Q84" s="1069"/>
      <c r="R84" s="1063"/>
      <c r="S84" s="1063"/>
      <c r="T84" s="1063"/>
      <c r="U84" s="1063"/>
      <c r="V84" s="1063"/>
      <c r="W84" s="1063"/>
      <c r="X84" s="1063"/>
      <c r="Y84" s="1063"/>
      <c r="Z84" s="1063"/>
      <c r="AA84" s="1063"/>
      <c r="AB84" s="1063"/>
      <c r="AC84" s="1063"/>
      <c r="AD84" s="1063"/>
      <c r="AE84" s="1063"/>
      <c r="AF84" s="1063"/>
      <c r="AG84" s="1063"/>
      <c r="AH84" s="1063"/>
      <c r="AI84" s="1063"/>
      <c r="AJ84" s="1063"/>
      <c r="AK84" s="1063"/>
      <c r="AL84" s="1063"/>
      <c r="AM84" s="1063"/>
      <c r="AN84" s="1063"/>
      <c r="AO84" s="1063"/>
      <c r="AP84" s="1063"/>
      <c r="AQ84" s="1063"/>
      <c r="AR84" s="1063"/>
      <c r="AS84" s="1063"/>
      <c r="AT84" s="1063"/>
      <c r="AU84" s="1063"/>
      <c r="AV84" s="1063"/>
      <c r="AW84" s="1063"/>
      <c r="AX84" s="1063"/>
      <c r="AY84" s="1063"/>
      <c r="AZ84" s="1064"/>
      <c r="BA84" s="1064"/>
      <c r="BB84" s="1064"/>
      <c r="BC84" s="1064"/>
      <c r="BD84" s="1065"/>
      <c r="BE84" s="267"/>
      <c r="BF84" s="267"/>
      <c r="BG84" s="267"/>
      <c r="BH84" s="267"/>
      <c r="BI84" s="267"/>
      <c r="BJ84" s="267"/>
      <c r="BK84" s="267"/>
      <c r="BL84" s="267"/>
      <c r="BM84" s="267"/>
      <c r="BN84" s="267"/>
      <c r="BO84" s="267"/>
      <c r="BP84" s="267"/>
      <c r="BQ84" s="264">
        <v>78</v>
      </c>
      <c r="BR84" s="269"/>
      <c r="BS84" s="1045"/>
      <c r="BT84" s="1046"/>
      <c r="BU84" s="1046"/>
      <c r="BV84" s="1046"/>
      <c r="BW84" s="1046"/>
      <c r="BX84" s="1046"/>
      <c r="BY84" s="1046"/>
      <c r="BZ84" s="1046"/>
      <c r="CA84" s="1046"/>
      <c r="CB84" s="1046"/>
      <c r="CC84" s="1046"/>
      <c r="CD84" s="1046"/>
      <c r="CE84" s="1046"/>
      <c r="CF84" s="1046"/>
      <c r="CG84" s="1047"/>
      <c r="CH84" s="1048"/>
      <c r="CI84" s="1049"/>
      <c r="CJ84" s="1049"/>
      <c r="CK84" s="1049"/>
      <c r="CL84" s="1050"/>
      <c r="CM84" s="1048"/>
      <c r="CN84" s="1049"/>
      <c r="CO84" s="1049"/>
      <c r="CP84" s="1049"/>
      <c r="CQ84" s="1050"/>
      <c r="CR84" s="1048"/>
      <c r="CS84" s="1049"/>
      <c r="CT84" s="1049"/>
      <c r="CU84" s="1049"/>
      <c r="CV84" s="1050"/>
      <c r="CW84" s="1048"/>
      <c r="CX84" s="1049"/>
      <c r="CY84" s="1049"/>
      <c r="CZ84" s="1049"/>
      <c r="DA84" s="1050"/>
      <c r="DB84" s="1048"/>
      <c r="DC84" s="1049"/>
      <c r="DD84" s="1049"/>
      <c r="DE84" s="1049"/>
      <c r="DF84" s="1050"/>
      <c r="DG84" s="1048"/>
      <c r="DH84" s="1049"/>
      <c r="DI84" s="1049"/>
      <c r="DJ84" s="1049"/>
      <c r="DK84" s="1050"/>
      <c r="DL84" s="1048"/>
      <c r="DM84" s="1049"/>
      <c r="DN84" s="1049"/>
      <c r="DO84" s="1049"/>
      <c r="DP84" s="1050"/>
      <c r="DQ84" s="1048"/>
      <c r="DR84" s="1049"/>
      <c r="DS84" s="1049"/>
      <c r="DT84" s="1049"/>
      <c r="DU84" s="1050"/>
      <c r="DV84" s="1036"/>
      <c r="DW84" s="1037"/>
      <c r="DX84" s="1037"/>
      <c r="DY84" s="1037"/>
      <c r="DZ84" s="1038"/>
      <c r="EA84" s="248"/>
    </row>
    <row r="85" spans="1:131" s="249" customFormat="1" ht="26.25" customHeight="1" x14ac:dyDescent="0.2">
      <c r="A85" s="263">
        <v>18</v>
      </c>
      <c r="B85" s="1066"/>
      <c r="C85" s="1067"/>
      <c r="D85" s="1067"/>
      <c r="E85" s="1067"/>
      <c r="F85" s="1067"/>
      <c r="G85" s="1067"/>
      <c r="H85" s="1067"/>
      <c r="I85" s="1067"/>
      <c r="J85" s="1067"/>
      <c r="K85" s="1067"/>
      <c r="L85" s="1067"/>
      <c r="M85" s="1067"/>
      <c r="N85" s="1067"/>
      <c r="O85" s="1067"/>
      <c r="P85" s="1068"/>
      <c r="Q85" s="1069"/>
      <c r="R85" s="1063"/>
      <c r="S85" s="1063"/>
      <c r="T85" s="1063"/>
      <c r="U85" s="1063"/>
      <c r="V85" s="1063"/>
      <c r="W85" s="1063"/>
      <c r="X85" s="1063"/>
      <c r="Y85" s="1063"/>
      <c r="Z85" s="1063"/>
      <c r="AA85" s="1063"/>
      <c r="AB85" s="1063"/>
      <c r="AC85" s="1063"/>
      <c r="AD85" s="1063"/>
      <c r="AE85" s="1063"/>
      <c r="AF85" s="1063"/>
      <c r="AG85" s="1063"/>
      <c r="AH85" s="1063"/>
      <c r="AI85" s="1063"/>
      <c r="AJ85" s="1063"/>
      <c r="AK85" s="1063"/>
      <c r="AL85" s="1063"/>
      <c r="AM85" s="1063"/>
      <c r="AN85" s="1063"/>
      <c r="AO85" s="1063"/>
      <c r="AP85" s="1063"/>
      <c r="AQ85" s="1063"/>
      <c r="AR85" s="1063"/>
      <c r="AS85" s="1063"/>
      <c r="AT85" s="1063"/>
      <c r="AU85" s="1063"/>
      <c r="AV85" s="1063"/>
      <c r="AW85" s="1063"/>
      <c r="AX85" s="1063"/>
      <c r="AY85" s="1063"/>
      <c r="AZ85" s="1064"/>
      <c r="BA85" s="1064"/>
      <c r="BB85" s="1064"/>
      <c r="BC85" s="1064"/>
      <c r="BD85" s="1065"/>
      <c r="BE85" s="267"/>
      <c r="BF85" s="267"/>
      <c r="BG85" s="267"/>
      <c r="BH85" s="267"/>
      <c r="BI85" s="267"/>
      <c r="BJ85" s="267"/>
      <c r="BK85" s="267"/>
      <c r="BL85" s="267"/>
      <c r="BM85" s="267"/>
      <c r="BN85" s="267"/>
      <c r="BO85" s="267"/>
      <c r="BP85" s="267"/>
      <c r="BQ85" s="264">
        <v>79</v>
      </c>
      <c r="BR85" s="269"/>
      <c r="BS85" s="1045"/>
      <c r="BT85" s="1046"/>
      <c r="BU85" s="1046"/>
      <c r="BV85" s="1046"/>
      <c r="BW85" s="1046"/>
      <c r="BX85" s="1046"/>
      <c r="BY85" s="1046"/>
      <c r="BZ85" s="1046"/>
      <c r="CA85" s="1046"/>
      <c r="CB85" s="1046"/>
      <c r="CC85" s="1046"/>
      <c r="CD85" s="1046"/>
      <c r="CE85" s="1046"/>
      <c r="CF85" s="1046"/>
      <c r="CG85" s="1047"/>
      <c r="CH85" s="1048"/>
      <c r="CI85" s="1049"/>
      <c r="CJ85" s="1049"/>
      <c r="CK85" s="1049"/>
      <c r="CL85" s="1050"/>
      <c r="CM85" s="1048"/>
      <c r="CN85" s="1049"/>
      <c r="CO85" s="1049"/>
      <c r="CP85" s="1049"/>
      <c r="CQ85" s="1050"/>
      <c r="CR85" s="1048"/>
      <c r="CS85" s="1049"/>
      <c r="CT85" s="1049"/>
      <c r="CU85" s="1049"/>
      <c r="CV85" s="1050"/>
      <c r="CW85" s="1048"/>
      <c r="CX85" s="1049"/>
      <c r="CY85" s="1049"/>
      <c r="CZ85" s="1049"/>
      <c r="DA85" s="1050"/>
      <c r="DB85" s="1048"/>
      <c r="DC85" s="1049"/>
      <c r="DD85" s="1049"/>
      <c r="DE85" s="1049"/>
      <c r="DF85" s="1050"/>
      <c r="DG85" s="1048"/>
      <c r="DH85" s="1049"/>
      <c r="DI85" s="1049"/>
      <c r="DJ85" s="1049"/>
      <c r="DK85" s="1050"/>
      <c r="DL85" s="1048"/>
      <c r="DM85" s="1049"/>
      <c r="DN85" s="1049"/>
      <c r="DO85" s="1049"/>
      <c r="DP85" s="1050"/>
      <c r="DQ85" s="1048"/>
      <c r="DR85" s="1049"/>
      <c r="DS85" s="1049"/>
      <c r="DT85" s="1049"/>
      <c r="DU85" s="1050"/>
      <c r="DV85" s="1036"/>
      <c r="DW85" s="1037"/>
      <c r="DX85" s="1037"/>
      <c r="DY85" s="1037"/>
      <c r="DZ85" s="1038"/>
      <c r="EA85" s="248"/>
    </row>
    <row r="86" spans="1:131" s="249" customFormat="1" ht="26.25" customHeight="1" x14ac:dyDescent="0.2">
      <c r="A86" s="263">
        <v>19</v>
      </c>
      <c r="B86" s="1066"/>
      <c r="C86" s="1067"/>
      <c r="D86" s="1067"/>
      <c r="E86" s="1067"/>
      <c r="F86" s="1067"/>
      <c r="G86" s="1067"/>
      <c r="H86" s="1067"/>
      <c r="I86" s="1067"/>
      <c r="J86" s="1067"/>
      <c r="K86" s="1067"/>
      <c r="L86" s="1067"/>
      <c r="M86" s="1067"/>
      <c r="N86" s="1067"/>
      <c r="O86" s="1067"/>
      <c r="P86" s="1068"/>
      <c r="Q86" s="1069"/>
      <c r="R86" s="1063"/>
      <c r="S86" s="1063"/>
      <c r="T86" s="1063"/>
      <c r="U86" s="1063"/>
      <c r="V86" s="1063"/>
      <c r="W86" s="1063"/>
      <c r="X86" s="1063"/>
      <c r="Y86" s="1063"/>
      <c r="Z86" s="1063"/>
      <c r="AA86" s="1063"/>
      <c r="AB86" s="1063"/>
      <c r="AC86" s="1063"/>
      <c r="AD86" s="1063"/>
      <c r="AE86" s="1063"/>
      <c r="AF86" s="1063"/>
      <c r="AG86" s="1063"/>
      <c r="AH86" s="1063"/>
      <c r="AI86" s="1063"/>
      <c r="AJ86" s="1063"/>
      <c r="AK86" s="1063"/>
      <c r="AL86" s="1063"/>
      <c r="AM86" s="1063"/>
      <c r="AN86" s="1063"/>
      <c r="AO86" s="1063"/>
      <c r="AP86" s="1063"/>
      <c r="AQ86" s="1063"/>
      <c r="AR86" s="1063"/>
      <c r="AS86" s="1063"/>
      <c r="AT86" s="1063"/>
      <c r="AU86" s="1063"/>
      <c r="AV86" s="1063"/>
      <c r="AW86" s="1063"/>
      <c r="AX86" s="1063"/>
      <c r="AY86" s="1063"/>
      <c r="AZ86" s="1064"/>
      <c r="BA86" s="1064"/>
      <c r="BB86" s="1064"/>
      <c r="BC86" s="1064"/>
      <c r="BD86" s="1065"/>
      <c r="BE86" s="267"/>
      <c r="BF86" s="267"/>
      <c r="BG86" s="267"/>
      <c r="BH86" s="267"/>
      <c r="BI86" s="267"/>
      <c r="BJ86" s="267"/>
      <c r="BK86" s="267"/>
      <c r="BL86" s="267"/>
      <c r="BM86" s="267"/>
      <c r="BN86" s="267"/>
      <c r="BO86" s="267"/>
      <c r="BP86" s="267"/>
      <c r="BQ86" s="264">
        <v>80</v>
      </c>
      <c r="BR86" s="269"/>
      <c r="BS86" s="1045"/>
      <c r="BT86" s="1046"/>
      <c r="BU86" s="1046"/>
      <c r="BV86" s="1046"/>
      <c r="BW86" s="1046"/>
      <c r="BX86" s="1046"/>
      <c r="BY86" s="1046"/>
      <c r="BZ86" s="1046"/>
      <c r="CA86" s="1046"/>
      <c r="CB86" s="1046"/>
      <c r="CC86" s="1046"/>
      <c r="CD86" s="1046"/>
      <c r="CE86" s="1046"/>
      <c r="CF86" s="1046"/>
      <c r="CG86" s="1047"/>
      <c r="CH86" s="1048"/>
      <c r="CI86" s="1049"/>
      <c r="CJ86" s="1049"/>
      <c r="CK86" s="1049"/>
      <c r="CL86" s="1050"/>
      <c r="CM86" s="1048"/>
      <c r="CN86" s="1049"/>
      <c r="CO86" s="1049"/>
      <c r="CP86" s="1049"/>
      <c r="CQ86" s="1050"/>
      <c r="CR86" s="1048"/>
      <c r="CS86" s="1049"/>
      <c r="CT86" s="1049"/>
      <c r="CU86" s="1049"/>
      <c r="CV86" s="1050"/>
      <c r="CW86" s="1048"/>
      <c r="CX86" s="1049"/>
      <c r="CY86" s="1049"/>
      <c r="CZ86" s="1049"/>
      <c r="DA86" s="1050"/>
      <c r="DB86" s="1048"/>
      <c r="DC86" s="1049"/>
      <c r="DD86" s="1049"/>
      <c r="DE86" s="1049"/>
      <c r="DF86" s="1050"/>
      <c r="DG86" s="1048"/>
      <c r="DH86" s="1049"/>
      <c r="DI86" s="1049"/>
      <c r="DJ86" s="1049"/>
      <c r="DK86" s="1050"/>
      <c r="DL86" s="1048"/>
      <c r="DM86" s="1049"/>
      <c r="DN86" s="1049"/>
      <c r="DO86" s="1049"/>
      <c r="DP86" s="1050"/>
      <c r="DQ86" s="1048"/>
      <c r="DR86" s="1049"/>
      <c r="DS86" s="1049"/>
      <c r="DT86" s="1049"/>
      <c r="DU86" s="1050"/>
      <c r="DV86" s="1036"/>
      <c r="DW86" s="1037"/>
      <c r="DX86" s="1037"/>
      <c r="DY86" s="1037"/>
      <c r="DZ86" s="1038"/>
      <c r="EA86" s="248"/>
    </row>
    <row r="87" spans="1:131" s="249" customFormat="1" ht="26.25" customHeight="1" x14ac:dyDescent="0.2">
      <c r="A87" s="271">
        <v>20</v>
      </c>
      <c r="B87" s="1056"/>
      <c r="C87" s="1057"/>
      <c r="D87" s="1057"/>
      <c r="E87" s="1057"/>
      <c r="F87" s="1057"/>
      <c r="G87" s="1057"/>
      <c r="H87" s="1057"/>
      <c r="I87" s="1057"/>
      <c r="J87" s="1057"/>
      <c r="K87" s="1057"/>
      <c r="L87" s="1057"/>
      <c r="M87" s="1057"/>
      <c r="N87" s="1057"/>
      <c r="O87" s="1057"/>
      <c r="P87" s="1058"/>
      <c r="Q87" s="1059"/>
      <c r="R87" s="1060"/>
      <c r="S87" s="1060"/>
      <c r="T87" s="1060"/>
      <c r="U87" s="1060"/>
      <c r="V87" s="1060"/>
      <c r="W87" s="1060"/>
      <c r="X87" s="1060"/>
      <c r="Y87" s="1060"/>
      <c r="Z87" s="1060"/>
      <c r="AA87" s="1060"/>
      <c r="AB87" s="1060"/>
      <c r="AC87" s="1060"/>
      <c r="AD87" s="1060"/>
      <c r="AE87" s="1060"/>
      <c r="AF87" s="1060"/>
      <c r="AG87" s="1060"/>
      <c r="AH87" s="1060"/>
      <c r="AI87" s="1060"/>
      <c r="AJ87" s="1060"/>
      <c r="AK87" s="1060"/>
      <c r="AL87" s="1060"/>
      <c r="AM87" s="1060"/>
      <c r="AN87" s="1060"/>
      <c r="AO87" s="1060"/>
      <c r="AP87" s="1060"/>
      <c r="AQ87" s="1060"/>
      <c r="AR87" s="1060"/>
      <c r="AS87" s="1060"/>
      <c r="AT87" s="1060"/>
      <c r="AU87" s="1060"/>
      <c r="AV87" s="1060"/>
      <c r="AW87" s="1060"/>
      <c r="AX87" s="1060"/>
      <c r="AY87" s="1060"/>
      <c r="AZ87" s="1061"/>
      <c r="BA87" s="1061"/>
      <c r="BB87" s="1061"/>
      <c r="BC87" s="1061"/>
      <c r="BD87" s="1062"/>
      <c r="BE87" s="267"/>
      <c r="BF87" s="267"/>
      <c r="BG87" s="267"/>
      <c r="BH87" s="267"/>
      <c r="BI87" s="267"/>
      <c r="BJ87" s="267"/>
      <c r="BK87" s="267"/>
      <c r="BL87" s="267"/>
      <c r="BM87" s="267"/>
      <c r="BN87" s="267"/>
      <c r="BO87" s="267"/>
      <c r="BP87" s="267"/>
      <c r="BQ87" s="264">
        <v>81</v>
      </c>
      <c r="BR87" s="269"/>
      <c r="BS87" s="1045"/>
      <c r="BT87" s="1046"/>
      <c r="BU87" s="1046"/>
      <c r="BV87" s="1046"/>
      <c r="BW87" s="1046"/>
      <c r="BX87" s="1046"/>
      <c r="BY87" s="1046"/>
      <c r="BZ87" s="1046"/>
      <c r="CA87" s="1046"/>
      <c r="CB87" s="1046"/>
      <c r="CC87" s="1046"/>
      <c r="CD87" s="1046"/>
      <c r="CE87" s="1046"/>
      <c r="CF87" s="1046"/>
      <c r="CG87" s="1047"/>
      <c r="CH87" s="1048"/>
      <c r="CI87" s="1049"/>
      <c r="CJ87" s="1049"/>
      <c r="CK87" s="1049"/>
      <c r="CL87" s="1050"/>
      <c r="CM87" s="1048"/>
      <c r="CN87" s="1049"/>
      <c r="CO87" s="1049"/>
      <c r="CP87" s="1049"/>
      <c r="CQ87" s="1050"/>
      <c r="CR87" s="1048"/>
      <c r="CS87" s="1049"/>
      <c r="CT87" s="1049"/>
      <c r="CU87" s="1049"/>
      <c r="CV87" s="1050"/>
      <c r="CW87" s="1048"/>
      <c r="CX87" s="1049"/>
      <c r="CY87" s="1049"/>
      <c r="CZ87" s="1049"/>
      <c r="DA87" s="1050"/>
      <c r="DB87" s="1048"/>
      <c r="DC87" s="1049"/>
      <c r="DD87" s="1049"/>
      <c r="DE87" s="1049"/>
      <c r="DF87" s="1050"/>
      <c r="DG87" s="1048"/>
      <c r="DH87" s="1049"/>
      <c r="DI87" s="1049"/>
      <c r="DJ87" s="1049"/>
      <c r="DK87" s="1050"/>
      <c r="DL87" s="1048"/>
      <c r="DM87" s="1049"/>
      <c r="DN87" s="1049"/>
      <c r="DO87" s="1049"/>
      <c r="DP87" s="1050"/>
      <c r="DQ87" s="1048"/>
      <c r="DR87" s="1049"/>
      <c r="DS87" s="1049"/>
      <c r="DT87" s="1049"/>
      <c r="DU87" s="1050"/>
      <c r="DV87" s="1036"/>
      <c r="DW87" s="1037"/>
      <c r="DX87" s="1037"/>
      <c r="DY87" s="1037"/>
      <c r="DZ87" s="1038"/>
      <c r="EA87" s="248"/>
    </row>
    <row r="88" spans="1:131" s="249" customFormat="1" ht="26.25" customHeight="1" thickBot="1" x14ac:dyDescent="0.25">
      <c r="A88" s="266" t="s">
        <v>393</v>
      </c>
      <c r="B88" s="1039" t="s">
        <v>426</v>
      </c>
      <c r="C88" s="1040"/>
      <c r="D88" s="1040"/>
      <c r="E88" s="1040"/>
      <c r="F88" s="1040"/>
      <c r="G88" s="1040"/>
      <c r="H88" s="1040"/>
      <c r="I88" s="1040"/>
      <c r="J88" s="1040"/>
      <c r="K88" s="1040"/>
      <c r="L88" s="1040"/>
      <c r="M88" s="1040"/>
      <c r="N88" s="1040"/>
      <c r="O88" s="1040"/>
      <c r="P88" s="1041"/>
      <c r="Q88" s="1054"/>
      <c r="R88" s="1055"/>
      <c r="S88" s="1055"/>
      <c r="T88" s="1055"/>
      <c r="U88" s="1055"/>
      <c r="V88" s="1055"/>
      <c r="W88" s="1055"/>
      <c r="X88" s="1055"/>
      <c r="Y88" s="1055"/>
      <c r="Z88" s="1055"/>
      <c r="AA88" s="1055"/>
      <c r="AB88" s="1055"/>
      <c r="AC88" s="1055"/>
      <c r="AD88" s="1055"/>
      <c r="AE88" s="1055"/>
      <c r="AF88" s="1051">
        <f>SUM(AF68:AJ76)</f>
        <v>2717</v>
      </c>
      <c r="AG88" s="1051"/>
      <c r="AH88" s="1051"/>
      <c r="AI88" s="1051"/>
      <c r="AJ88" s="1051"/>
      <c r="AK88" s="1055"/>
      <c r="AL88" s="1055"/>
      <c r="AM88" s="1055"/>
      <c r="AN88" s="1055"/>
      <c r="AO88" s="1055"/>
      <c r="AP88" s="1051">
        <f>SUM(AP68:AT76)</f>
        <v>4875</v>
      </c>
      <c r="AQ88" s="1051"/>
      <c r="AR88" s="1051"/>
      <c r="AS88" s="1051"/>
      <c r="AT88" s="1051"/>
      <c r="AU88" s="1051">
        <f>SUM(AU68:AY76)</f>
        <v>523</v>
      </c>
      <c r="AV88" s="1051"/>
      <c r="AW88" s="1051"/>
      <c r="AX88" s="1051"/>
      <c r="AY88" s="1051"/>
      <c r="AZ88" s="1052"/>
      <c r="BA88" s="1052"/>
      <c r="BB88" s="1052"/>
      <c r="BC88" s="1052"/>
      <c r="BD88" s="1053"/>
      <c r="BE88" s="267"/>
      <c r="BF88" s="267"/>
      <c r="BG88" s="267"/>
      <c r="BH88" s="267"/>
      <c r="BI88" s="267"/>
      <c r="BJ88" s="267"/>
      <c r="BK88" s="267"/>
      <c r="BL88" s="267"/>
      <c r="BM88" s="267"/>
      <c r="BN88" s="267"/>
      <c r="BO88" s="267"/>
      <c r="BP88" s="267"/>
      <c r="BQ88" s="264">
        <v>82</v>
      </c>
      <c r="BR88" s="269"/>
      <c r="BS88" s="1045"/>
      <c r="BT88" s="1046"/>
      <c r="BU88" s="1046"/>
      <c r="BV88" s="1046"/>
      <c r="BW88" s="1046"/>
      <c r="BX88" s="1046"/>
      <c r="BY88" s="1046"/>
      <c r="BZ88" s="1046"/>
      <c r="CA88" s="1046"/>
      <c r="CB88" s="1046"/>
      <c r="CC88" s="1046"/>
      <c r="CD88" s="1046"/>
      <c r="CE88" s="1046"/>
      <c r="CF88" s="1046"/>
      <c r="CG88" s="1047"/>
      <c r="CH88" s="1048"/>
      <c r="CI88" s="1049"/>
      <c r="CJ88" s="1049"/>
      <c r="CK88" s="1049"/>
      <c r="CL88" s="1050"/>
      <c r="CM88" s="1048"/>
      <c r="CN88" s="1049"/>
      <c r="CO88" s="1049"/>
      <c r="CP88" s="1049"/>
      <c r="CQ88" s="1050"/>
      <c r="CR88" s="1048"/>
      <c r="CS88" s="1049"/>
      <c r="CT88" s="1049"/>
      <c r="CU88" s="1049"/>
      <c r="CV88" s="1050"/>
      <c r="CW88" s="1048"/>
      <c r="CX88" s="1049"/>
      <c r="CY88" s="1049"/>
      <c r="CZ88" s="1049"/>
      <c r="DA88" s="1050"/>
      <c r="DB88" s="1048"/>
      <c r="DC88" s="1049"/>
      <c r="DD88" s="1049"/>
      <c r="DE88" s="1049"/>
      <c r="DF88" s="1050"/>
      <c r="DG88" s="1048"/>
      <c r="DH88" s="1049"/>
      <c r="DI88" s="1049"/>
      <c r="DJ88" s="1049"/>
      <c r="DK88" s="1050"/>
      <c r="DL88" s="1048"/>
      <c r="DM88" s="1049"/>
      <c r="DN88" s="1049"/>
      <c r="DO88" s="1049"/>
      <c r="DP88" s="1050"/>
      <c r="DQ88" s="1048"/>
      <c r="DR88" s="1049"/>
      <c r="DS88" s="1049"/>
      <c r="DT88" s="1049"/>
      <c r="DU88" s="1050"/>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5"/>
      <c r="BT89" s="1046"/>
      <c r="BU89" s="1046"/>
      <c r="BV89" s="1046"/>
      <c r="BW89" s="1046"/>
      <c r="BX89" s="1046"/>
      <c r="BY89" s="1046"/>
      <c r="BZ89" s="1046"/>
      <c r="CA89" s="1046"/>
      <c r="CB89" s="1046"/>
      <c r="CC89" s="1046"/>
      <c r="CD89" s="1046"/>
      <c r="CE89" s="1046"/>
      <c r="CF89" s="1046"/>
      <c r="CG89" s="1047"/>
      <c r="CH89" s="1048"/>
      <c r="CI89" s="1049"/>
      <c r="CJ89" s="1049"/>
      <c r="CK89" s="1049"/>
      <c r="CL89" s="1050"/>
      <c r="CM89" s="1048"/>
      <c r="CN89" s="1049"/>
      <c r="CO89" s="1049"/>
      <c r="CP89" s="1049"/>
      <c r="CQ89" s="1050"/>
      <c r="CR89" s="1048"/>
      <c r="CS89" s="1049"/>
      <c r="CT89" s="1049"/>
      <c r="CU89" s="1049"/>
      <c r="CV89" s="1050"/>
      <c r="CW89" s="1048"/>
      <c r="CX89" s="1049"/>
      <c r="CY89" s="1049"/>
      <c r="CZ89" s="1049"/>
      <c r="DA89" s="1050"/>
      <c r="DB89" s="1048"/>
      <c r="DC89" s="1049"/>
      <c r="DD89" s="1049"/>
      <c r="DE89" s="1049"/>
      <c r="DF89" s="1050"/>
      <c r="DG89" s="1048"/>
      <c r="DH89" s="1049"/>
      <c r="DI89" s="1049"/>
      <c r="DJ89" s="1049"/>
      <c r="DK89" s="1050"/>
      <c r="DL89" s="1048"/>
      <c r="DM89" s="1049"/>
      <c r="DN89" s="1049"/>
      <c r="DO89" s="1049"/>
      <c r="DP89" s="1050"/>
      <c r="DQ89" s="1048"/>
      <c r="DR89" s="1049"/>
      <c r="DS89" s="1049"/>
      <c r="DT89" s="1049"/>
      <c r="DU89" s="1050"/>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5"/>
      <c r="BT90" s="1046"/>
      <c r="BU90" s="1046"/>
      <c r="BV90" s="1046"/>
      <c r="BW90" s="1046"/>
      <c r="BX90" s="1046"/>
      <c r="BY90" s="1046"/>
      <c r="BZ90" s="1046"/>
      <c r="CA90" s="1046"/>
      <c r="CB90" s="1046"/>
      <c r="CC90" s="1046"/>
      <c r="CD90" s="1046"/>
      <c r="CE90" s="1046"/>
      <c r="CF90" s="1046"/>
      <c r="CG90" s="1047"/>
      <c r="CH90" s="1048"/>
      <c r="CI90" s="1049"/>
      <c r="CJ90" s="1049"/>
      <c r="CK90" s="1049"/>
      <c r="CL90" s="1050"/>
      <c r="CM90" s="1048"/>
      <c r="CN90" s="1049"/>
      <c r="CO90" s="1049"/>
      <c r="CP90" s="1049"/>
      <c r="CQ90" s="1050"/>
      <c r="CR90" s="1048"/>
      <c r="CS90" s="1049"/>
      <c r="CT90" s="1049"/>
      <c r="CU90" s="1049"/>
      <c r="CV90" s="1050"/>
      <c r="CW90" s="1048"/>
      <c r="CX90" s="1049"/>
      <c r="CY90" s="1049"/>
      <c r="CZ90" s="1049"/>
      <c r="DA90" s="1050"/>
      <c r="DB90" s="1048"/>
      <c r="DC90" s="1049"/>
      <c r="DD90" s="1049"/>
      <c r="DE90" s="1049"/>
      <c r="DF90" s="1050"/>
      <c r="DG90" s="1048"/>
      <c r="DH90" s="1049"/>
      <c r="DI90" s="1049"/>
      <c r="DJ90" s="1049"/>
      <c r="DK90" s="1050"/>
      <c r="DL90" s="1048"/>
      <c r="DM90" s="1049"/>
      <c r="DN90" s="1049"/>
      <c r="DO90" s="1049"/>
      <c r="DP90" s="1050"/>
      <c r="DQ90" s="1048"/>
      <c r="DR90" s="1049"/>
      <c r="DS90" s="1049"/>
      <c r="DT90" s="1049"/>
      <c r="DU90" s="1050"/>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5"/>
      <c r="BT91" s="1046"/>
      <c r="BU91" s="1046"/>
      <c r="BV91" s="1046"/>
      <c r="BW91" s="1046"/>
      <c r="BX91" s="1046"/>
      <c r="BY91" s="1046"/>
      <c r="BZ91" s="1046"/>
      <c r="CA91" s="1046"/>
      <c r="CB91" s="1046"/>
      <c r="CC91" s="1046"/>
      <c r="CD91" s="1046"/>
      <c r="CE91" s="1046"/>
      <c r="CF91" s="1046"/>
      <c r="CG91" s="1047"/>
      <c r="CH91" s="1048"/>
      <c r="CI91" s="1049"/>
      <c r="CJ91" s="1049"/>
      <c r="CK91" s="1049"/>
      <c r="CL91" s="1050"/>
      <c r="CM91" s="1048"/>
      <c r="CN91" s="1049"/>
      <c r="CO91" s="1049"/>
      <c r="CP91" s="1049"/>
      <c r="CQ91" s="1050"/>
      <c r="CR91" s="1048"/>
      <c r="CS91" s="1049"/>
      <c r="CT91" s="1049"/>
      <c r="CU91" s="1049"/>
      <c r="CV91" s="1050"/>
      <c r="CW91" s="1048"/>
      <c r="CX91" s="1049"/>
      <c r="CY91" s="1049"/>
      <c r="CZ91" s="1049"/>
      <c r="DA91" s="1050"/>
      <c r="DB91" s="1048"/>
      <c r="DC91" s="1049"/>
      <c r="DD91" s="1049"/>
      <c r="DE91" s="1049"/>
      <c r="DF91" s="1050"/>
      <c r="DG91" s="1048"/>
      <c r="DH91" s="1049"/>
      <c r="DI91" s="1049"/>
      <c r="DJ91" s="1049"/>
      <c r="DK91" s="1050"/>
      <c r="DL91" s="1048"/>
      <c r="DM91" s="1049"/>
      <c r="DN91" s="1049"/>
      <c r="DO91" s="1049"/>
      <c r="DP91" s="1050"/>
      <c r="DQ91" s="1048"/>
      <c r="DR91" s="1049"/>
      <c r="DS91" s="1049"/>
      <c r="DT91" s="1049"/>
      <c r="DU91" s="1050"/>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5"/>
      <c r="BT92" s="1046"/>
      <c r="BU92" s="1046"/>
      <c r="BV92" s="1046"/>
      <c r="BW92" s="1046"/>
      <c r="BX92" s="1046"/>
      <c r="BY92" s="1046"/>
      <c r="BZ92" s="1046"/>
      <c r="CA92" s="1046"/>
      <c r="CB92" s="1046"/>
      <c r="CC92" s="1046"/>
      <c r="CD92" s="1046"/>
      <c r="CE92" s="1046"/>
      <c r="CF92" s="1046"/>
      <c r="CG92" s="1047"/>
      <c r="CH92" s="1048"/>
      <c r="CI92" s="1049"/>
      <c r="CJ92" s="1049"/>
      <c r="CK92" s="1049"/>
      <c r="CL92" s="1050"/>
      <c r="CM92" s="1048"/>
      <c r="CN92" s="1049"/>
      <c r="CO92" s="1049"/>
      <c r="CP92" s="1049"/>
      <c r="CQ92" s="1050"/>
      <c r="CR92" s="1048"/>
      <c r="CS92" s="1049"/>
      <c r="CT92" s="1049"/>
      <c r="CU92" s="1049"/>
      <c r="CV92" s="1050"/>
      <c r="CW92" s="1048"/>
      <c r="CX92" s="1049"/>
      <c r="CY92" s="1049"/>
      <c r="CZ92" s="1049"/>
      <c r="DA92" s="1050"/>
      <c r="DB92" s="1048"/>
      <c r="DC92" s="1049"/>
      <c r="DD92" s="1049"/>
      <c r="DE92" s="1049"/>
      <c r="DF92" s="1050"/>
      <c r="DG92" s="1048"/>
      <c r="DH92" s="1049"/>
      <c r="DI92" s="1049"/>
      <c r="DJ92" s="1049"/>
      <c r="DK92" s="1050"/>
      <c r="DL92" s="1048"/>
      <c r="DM92" s="1049"/>
      <c r="DN92" s="1049"/>
      <c r="DO92" s="1049"/>
      <c r="DP92" s="1050"/>
      <c r="DQ92" s="1048"/>
      <c r="DR92" s="1049"/>
      <c r="DS92" s="1049"/>
      <c r="DT92" s="1049"/>
      <c r="DU92" s="1050"/>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5"/>
      <c r="BT93" s="1046"/>
      <c r="BU93" s="1046"/>
      <c r="BV93" s="1046"/>
      <c r="BW93" s="1046"/>
      <c r="BX93" s="1046"/>
      <c r="BY93" s="1046"/>
      <c r="BZ93" s="1046"/>
      <c r="CA93" s="1046"/>
      <c r="CB93" s="1046"/>
      <c r="CC93" s="1046"/>
      <c r="CD93" s="1046"/>
      <c r="CE93" s="1046"/>
      <c r="CF93" s="1046"/>
      <c r="CG93" s="1047"/>
      <c r="CH93" s="1048"/>
      <c r="CI93" s="1049"/>
      <c r="CJ93" s="1049"/>
      <c r="CK93" s="1049"/>
      <c r="CL93" s="1050"/>
      <c r="CM93" s="1048"/>
      <c r="CN93" s="1049"/>
      <c r="CO93" s="1049"/>
      <c r="CP93" s="1049"/>
      <c r="CQ93" s="1050"/>
      <c r="CR93" s="1048"/>
      <c r="CS93" s="1049"/>
      <c r="CT93" s="1049"/>
      <c r="CU93" s="1049"/>
      <c r="CV93" s="1050"/>
      <c r="CW93" s="1048"/>
      <c r="CX93" s="1049"/>
      <c r="CY93" s="1049"/>
      <c r="CZ93" s="1049"/>
      <c r="DA93" s="1050"/>
      <c r="DB93" s="1048"/>
      <c r="DC93" s="1049"/>
      <c r="DD93" s="1049"/>
      <c r="DE93" s="1049"/>
      <c r="DF93" s="1050"/>
      <c r="DG93" s="1048"/>
      <c r="DH93" s="1049"/>
      <c r="DI93" s="1049"/>
      <c r="DJ93" s="1049"/>
      <c r="DK93" s="1050"/>
      <c r="DL93" s="1048"/>
      <c r="DM93" s="1049"/>
      <c r="DN93" s="1049"/>
      <c r="DO93" s="1049"/>
      <c r="DP93" s="1050"/>
      <c r="DQ93" s="1048"/>
      <c r="DR93" s="1049"/>
      <c r="DS93" s="1049"/>
      <c r="DT93" s="1049"/>
      <c r="DU93" s="1050"/>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5"/>
      <c r="BT94" s="1046"/>
      <c r="BU94" s="1046"/>
      <c r="BV94" s="1046"/>
      <c r="BW94" s="1046"/>
      <c r="BX94" s="1046"/>
      <c r="BY94" s="1046"/>
      <c r="BZ94" s="1046"/>
      <c r="CA94" s="1046"/>
      <c r="CB94" s="1046"/>
      <c r="CC94" s="1046"/>
      <c r="CD94" s="1046"/>
      <c r="CE94" s="1046"/>
      <c r="CF94" s="1046"/>
      <c r="CG94" s="1047"/>
      <c r="CH94" s="1048"/>
      <c r="CI94" s="1049"/>
      <c r="CJ94" s="1049"/>
      <c r="CK94" s="1049"/>
      <c r="CL94" s="1050"/>
      <c r="CM94" s="1048"/>
      <c r="CN94" s="1049"/>
      <c r="CO94" s="1049"/>
      <c r="CP94" s="1049"/>
      <c r="CQ94" s="1050"/>
      <c r="CR94" s="1048"/>
      <c r="CS94" s="1049"/>
      <c r="CT94" s="1049"/>
      <c r="CU94" s="1049"/>
      <c r="CV94" s="1050"/>
      <c r="CW94" s="1048"/>
      <c r="CX94" s="1049"/>
      <c r="CY94" s="1049"/>
      <c r="CZ94" s="1049"/>
      <c r="DA94" s="1050"/>
      <c r="DB94" s="1048"/>
      <c r="DC94" s="1049"/>
      <c r="DD94" s="1049"/>
      <c r="DE94" s="1049"/>
      <c r="DF94" s="1050"/>
      <c r="DG94" s="1048"/>
      <c r="DH94" s="1049"/>
      <c r="DI94" s="1049"/>
      <c r="DJ94" s="1049"/>
      <c r="DK94" s="1050"/>
      <c r="DL94" s="1048"/>
      <c r="DM94" s="1049"/>
      <c r="DN94" s="1049"/>
      <c r="DO94" s="1049"/>
      <c r="DP94" s="1050"/>
      <c r="DQ94" s="1048"/>
      <c r="DR94" s="1049"/>
      <c r="DS94" s="1049"/>
      <c r="DT94" s="1049"/>
      <c r="DU94" s="1050"/>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5"/>
      <c r="BT95" s="1046"/>
      <c r="BU95" s="1046"/>
      <c r="BV95" s="1046"/>
      <c r="BW95" s="1046"/>
      <c r="BX95" s="1046"/>
      <c r="BY95" s="1046"/>
      <c r="BZ95" s="1046"/>
      <c r="CA95" s="1046"/>
      <c r="CB95" s="1046"/>
      <c r="CC95" s="1046"/>
      <c r="CD95" s="1046"/>
      <c r="CE95" s="1046"/>
      <c r="CF95" s="1046"/>
      <c r="CG95" s="1047"/>
      <c r="CH95" s="1048"/>
      <c r="CI95" s="1049"/>
      <c r="CJ95" s="1049"/>
      <c r="CK95" s="1049"/>
      <c r="CL95" s="1050"/>
      <c r="CM95" s="1048"/>
      <c r="CN95" s="1049"/>
      <c r="CO95" s="1049"/>
      <c r="CP95" s="1049"/>
      <c r="CQ95" s="1050"/>
      <c r="CR95" s="1048"/>
      <c r="CS95" s="1049"/>
      <c r="CT95" s="1049"/>
      <c r="CU95" s="1049"/>
      <c r="CV95" s="1050"/>
      <c r="CW95" s="1048"/>
      <c r="CX95" s="1049"/>
      <c r="CY95" s="1049"/>
      <c r="CZ95" s="1049"/>
      <c r="DA95" s="1050"/>
      <c r="DB95" s="1048"/>
      <c r="DC95" s="1049"/>
      <c r="DD95" s="1049"/>
      <c r="DE95" s="1049"/>
      <c r="DF95" s="1050"/>
      <c r="DG95" s="1048"/>
      <c r="DH95" s="1049"/>
      <c r="DI95" s="1049"/>
      <c r="DJ95" s="1049"/>
      <c r="DK95" s="1050"/>
      <c r="DL95" s="1048"/>
      <c r="DM95" s="1049"/>
      <c r="DN95" s="1049"/>
      <c r="DO95" s="1049"/>
      <c r="DP95" s="1050"/>
      <c r="DQ95" s="1048"/>
      <c r="DR95" s="1049"/>
      <c r="DS95" s="1049"/>
      <c r="DT95" s="1049"/>
      <c r="DU95" s="1050"/>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5"/>
      <c r="BT96" s="1046"/>
      <c r="BU96" s="1046"/>
      <c r="BV96" s="1046"/>
      <c r="BW96" s="1046"/>
      <c r="BX96" s="1046"/>
      <c r="BY96" s="1046"/>
      <c r="BZ96" s="1046"/>
      <c r="CA96" s="1046"/>
      <c r="CB96" s="1046"/>
      <c r="CC96" s="1046"/>
      <c r="CD96" s="1046"/>
      <c r="CE96" s="1046"/>
      <c r="CF96" s="1046"/>
      <c r="CG96" s="1047"/>
      <c r="CH96" s="1048"/>
      <c r="CI96" s="1049"/>
      <c r="CJ96" s="1049"/>
      <c r="CK96" s="1049"/>
      <c r="CL96" s="1050"/>
      <c r="CM96" s="1048"/>
      <c r="CN96" s="1049"/>
      <c r="CO96" s="1049"/>
      <c r="CP96" s="1049"/>
      <c r="CQ96" s="1050"/>
      <c r="CR96" s="1048"/>
      <c r="CS96" s="1049"/>
      <c r="CT96" s="1049"/>
      <c r="CU96" s="1049"/>
      <c r="CV96" s="1050"/>
      <c r="CW96" s="1048"/>
      <c r="CX96" s="1049"/>
      <c r="CY96" s="1049"/>
      <c r="CZ96" s="1049"/>
      <c r="DA96" s="1050"/>
      <c r="DB96" s="1048"/>
      <c r="DC96" s="1049"/>
      <c r="DD96" s="1049"/>
      <c r="DE96" s="1049"/>
      <c r="DF96" s="1050"/>
      <c r="DG96" s="1048"/>
      <c r="DH96" s="1049"/>
      <c r="DI96" s="1049"/>
      <c r="DJ96" s="1049"/>
      <c r="DK96" s="1050"/>
      <c r="DL96" s="1048"/>
      <c r="DM96" s="1049"/>
      <c r="DN96" s="1049"/>
      <c r="DO96" s="1049"/>
      <c r="DP96" s="1050"/>
      <c r="DQ96" s="1048"/>
      <c r="DR96" s="1049"/>
      <c r="DS96" s="1049"/>
      <c r="DT96" s="1049"/>
      <c r="DU96" s="1050"/>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5"/>
      <c r="BT97" s="1046"/>
      <c r="BU97" s="1046"/>
      <c r="BV97" s="1046"/>
      <c r="BW97" s="1046"/>
      <c r="BX97" s="1046"/>
      <c r="BY97" s="1046"/>
      <c r="BZ97" s="1046"/>
      <c r="CA97" s="1046"/>
      <c r="CB97" s="1046"/>
      <c r="CC97" s="1046"/>
      <c r="CD97" s="1046"/>
      <c r="CE97" s="1046"/>
      <c r="CF97" s="1046"/>
      <c r="CG97" s="1047"/>
      <c r="CH97" s="1048"/>
      <c r="CI97" s="1049"/>
      <c r="CJ97" s="1049"/>
      <c r="CK97" s="1049"/>
      <c r="CL97" s="1050"/>
      <c r="CM97" s="1048"/>
      <c r="CN97" s="1049"/>
      <c r="CO97" s="1049"/>
      <c r="CP97" s="1049"/>
      <c r="CQ97" s="1050"/>
      <c r="CR97" s="1048"/>
      <c r="CS97" s="1049"/>
      <c r="CT97" s="1049"/>
      <c r="CU97" s="1049"/>
      <c r="CV97" s="1050"/>
      <c r="CW97" s="1048"/>
      <c r="CX97" s="1049"/>
      <c r="CY97" s="1049"/>
      <c r="CZ97" s="1049"/>
      <c r="DA97" s="1050"/>
      <c r="DB97" s="1048"/>
      <c r="DC97" s="1049"/>
      <c r="DD97" s="1049"/>
      <c r="DE97" s="1049"/>
      <c r="DF97" s="1050"/>
      <c r="DG97" s="1048"/>
      <c r="DH97" s="1049"/>
      <c r="DI97" s="1049"/>
      <c r="DJ97" s="1049"/>
      <c r="DK97" s="1050"/>
      <c r="DL97" s="1048"/>
      <c r="DM97" s="1049"/>
      <c r="DN97" s="1049"/>
      <c r="DO97" s="1049"/>
      <c r="DP97" s="1050"/>
      <c r="DQ97" s="1048"/>
      <c r="DR97" s="1049"/>
      <c r="DS97" s="1049"/>
      <c r="DT97" s="1049"/>
      <c r="DU97" s="1050"/>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5"/>
      <c r="BT98" s="1046"/>
      <c r="BU98" s="1046"/>
      <c r="BV98" s="1046"/>
      <c r="BW98" s="1046"/>
      <c r="BX98" s="1046"/>
      <c r="BY98" s="1046"/>
      <c r="BZ98" s="1046"/>
      <c r="CA98" s="1046"/>
      <c r="CB98" s="1046"/>
      <c r="CC98" s="1046"/>
      <c r="CD98" s="1046"/>
      <c r="CE98" s="1046"/>
      <c r="CF98" s="1046"/>
      <c r="CG98" s="1047"/>
      <c r="CH98" s="1048"/>
      <c r="CI98" s="1049"/>
      <c r="CJ98" s="1049"/>
      <c r="CK98" s="1049"/>
      <c r="CL98" s="1050"/>
      <c r="CM98" s="1048"/>
      <c r="CN98" s="1049"/>
      <c r="CO98" s="1049"/>
      <c r="CP98" s="1049"/>
      <c r="CQ98" s="1050"/>
      <c r="CR98" s="1048"/>
      <c r="CS98" s="1049"/>
      <c r="CT98" s="1049"/>
      <c r="CU98" s="1049"/>
      <c r="CV98" s="1050"/>
      <c r="CW98" s="1048"/>
      <c r="CX98" s="1049"/>
      <c r="CY98" s="1049"/>
      <c r="CZ98" s="1049"/>
      <c r="DA98" s="1050"/>
      <c r="DB98" s="1048"/>
      <c r="DC98" s="1049"/>
      <c r="DD98" s="1049"/>
      <c r="DE98" s="1049"/>
      <c r="DF98" s="1050"/>
      <c r="DG98" s="1048"/>
      <c r="DH98" s="1049"/>
      <c r="DI98" s="1049"/>
      <c r="DJ98" s="1049"/>
      <c r="DK98" s="1050"/>
      <c r="DL98" s="1048"/>
      <c r="DM98" s="1049"/>
      <c r="DN98" s="1049"/>
      <c r="DO98" s="1049"/>
      <c r="DP98" s="1050"/>
      <c r="DQ98" s="1048"/>
      <c r="DR98" s="1049"/>
      <c r="DS98" s="1049"/>
      <c r="DT98" s="1049"/>
      <c r="DU98" s="1050"/>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5"/>
      <c r="BT99" s="1046"/>
      <c r="BU99" s="1046"/>
      <c r="BV99" s="1046"/>
      <c r="BW99" s="1046"/>
      <c r="BX99" s="1046"/>
      <c r="BY99" s="1046"/>
      <c r="BZ99" s="1046"/>
      <c r="CA99" s="1046"/>
      <c r="CB99" s="1046"/>
      <c r="CC99" s="1046"/>
      <c r="CD99" s="1046"/>
      <c r="CE99" s="1046"/>
      <c r="CF99" s="1046"/>
      <c r="CG99" s="1047"/>
      <c r="CH99" s="1048"/>
      <c r="CI99" s="1049"/>
      <c r="CJ99" s="1049"/>
      <c r="CK99" s="1049"/>
      <c r="CL99" s="1050"/>
      <c r="CM99" s="1048"/>
      <c r="CN99" s="1049"/>
      <c r="CO99" s="1049"/>
      <c r="CP99" s="1049"/>
      <c r="CQ99" s="1050"/>
      <c r="CR99" s="1048"/>
      <c r="CS99" s="1049"/>
      <c r="CT99" s="1049"/>
      <c r="CU99" s="1049"/>
      <c r="CV99" s="1050"/>
      <c r="CW99" s="1048"/>
      <c r="CX99" s="1049"/>
      <c r="CY99" s="1049"/>
      <c r="CZ99" s="1049"/>
      <c r="DA99" s="1050"/>
      <c r="DB99" s="1048"/>
      <c r="DC99" s="1049"/>
      <c r="DD99" s="1049"/>
      <c r="DE99" s="1049"/>
      <c r="DF99" s="1050"/>
      <c r="DG99" s="1048"/>
      <c r="DH99" s="1049"/>
      <c r="DI99" s="1049"/>
      <c r="DJ99" s="1049"/>
      <c r="DK99" s="1050"/>
      <c r="DL99" s="1048"/>
      <c r="DM99" s="1049"/>
      <c r="DN99" s="1049"/>
      <c r="DO99" s="1049"/>
      <c r="DP99" s="1050"/>
      <c r="DQ99" s="1048"/>
      <c r="DR99" s="1049"/>
      <c r="DS99" s="1049"/>
      <c r="DT99" s="1049"/>
      <c r="DU99" s="1050"/>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5"/>
      <c r="BT100" s="1046"/>
      <c r="BU100" s="1046"/>
      <c r="BV100" s="1046"/>
      <c r="BW100" s="1046"/>
      <c r="BX100" s="1046"/>
      <c r="BY100" s="1046"/>
      <c r="BZ100" s="1046"/>
      <c r="CA100" s="1046"/>
      <c r="CB100" s="1046"/>
      <c r="CC100" s="1046"/>
      <c r="CD100" s="1046"/>
      <c r="CE100" s="1046"/>
      <c r="CF100" s="1046"/>
      <c r="CG100" s="1047"/>
      <c r="CH100" s="1048"/>
      <c r="CI100" s="1049"/>
      <c r="CJ100" s="1049"/>
      <c r="CK100" s="1049"/>
      <c r="CL100" s="1050"/>
      <c r="CM100" s="1048"/>
      <c r="CN100" s="1049"/>
      <c r="CO100" s="1049"/>
      <c r="CP100" s="1049"/>
      <c r="CQ100" s="1050"/>
      <c r="CR100" s="1048"/>
      <c r="CS100" s="1049"/>
      <c r="CT100" s="1049"/>
      <c r="CU100" s="1049"/>
      <c r="CV100" s="1050"/>
      <c r="CW100" s="1048"/>
      <c r="CX100" s="1049"/>
      <c r="CY100" s="1049"/>
      <c r="CZ100" s="1049"/>
      <c r="DA100" s="1050"/>
      <c r="DB100" s="1048"/>
      <c r="DC100" s="1049"/>
      <c r="DD100" s="1049"/>
      <c r="DE100" s="1049"/>
      <c r="DF100" s="1050"/>
      <c r="DG100" s="1048"/>
      <c r="DH100" s="1049"/>
      <c r="DI100" s="1049"/>
      <c r="DJ100" s="1049"/>
      <c r="DK100" s="1050"/>
      <c r="DL100" s="1048"/>
      <c r="DM100" s="1049"/>
      <c r="DN100" s="1049"/>
      <c r="DO100" s="1049"/>
      <c r="DP100" s="1050"/>
      <c r="DQ100" s="1048"/>
      <c r="DR100" s="1049"/>
      <c r="DS100" s="1049"/>
      <c r="DT100" s="1049"/>
      <c r="DU100" s="1050"/>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5"/>
      <c r="BT101" s="1046"/>
      <c r="BU101" s="1046"/>
      <c r="BV101" s="1046"/>
      <c r="BW101" s="1046"/>
      <c r="BX101" s="1046"/>
      <c r="BY101" s="1046"/>
      <c r="BZ101" s="1046"/>
      <c r="CA101" s="1046"/>
      <c r="CB101" s="1046"/>
      <c r="CC101" s="1046"/>
      <c r="CD101" s="1046"/>
      <c r="CE101" s="1046"/>
      <c r="CF101" s="1046"/>
      <c r="CG101" s="1047"/>
      <c r="CH101" s="1048"/>
      <c r="CI101" s="1049"/>
      <c r="CJ101" s="1049"/>
      <c r="CK101" s="1049"/>
      <c r="CL101" s="1050"/>
      <c r="CM101" s="1048"/>
      <c r="CN101" s="1049"/>
      <c r="CO101" s="1049"/>
      <c r="CP101" s="1049"/>
      <c r="CQ101" s="1050"/>
      <c r="CR101" s="1048"/>
      <c r="CS101" s="1049"/>
      <c r="CT101" s="1049"/>
      <c r="CU101" s="1049"/>
      <c r="CV101" s="1050"/>
      <c r="CW101" s="1048"/>
      <c r="CX101" s="1049"/>
      <c r="CY101" s="1049"/>
      <c r="CZ101" s="1049"/>
      <c r="DA101" s="1050"/>
      <c r="DB101" s="1048"/>
      <c r="DC101" s="1049"/>
      <c r="DD101" s="1049"/>
      <c r="DE101" s="1049"/>
      <c r="DF101" s="1050"/>
      <c r="DG101" s="1048"/>
      <c r="DH101" s="1049"/>
      <c r="DI101" s="1049"/>
      <c r="DJ101" s="1049"/>
      <c r="DK101" s="1050"/>
      <c r="DL101" s="1048"/>
      <c r="DM101" s="1049"/>
      <c r="DN101" s="1049"/>
      <c r="DO101" s="1049"/>
      <c r="DP101" s="1050"/>
      <c r="DQ101" s="1048"/>
      <c r="DR101" s="1049"/>
      <c r="DS101" s="1049"/>
      <c r="DT101" s="1049"/>
      <c r="DU101" s="1050"/>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28">
        <f>SUM(CR7:CV10)</f>
        <v>5703</v>
      </c>
      <c r="CS102" s="1029"/>
      <c r="CT102" s="1029"/>
      <c r="CU102" s="1029"/>
      <c r="CV102" s="1030"/>
      <c r="CW102" s="1028">
        <f t="shared" ref="CW102" si="0">SUM(CW7:DA10)</f>
        <v>987</v>
      </c>
      <c r="CX102" s="1029"/>
      <c r="CY102" s="1029"/>
      <c r="CZ102" s="1029"/>
      <c r="DA102" s="1030"/>
      <c r="DB102" s="1028">
        <f t="shared" ref="DB102" si="1">SUM(DB7:DF10)</f>
        <v>0</v>
      </c>
      <c r="DC102" s="1029"/>
      <c r="DD102" s="1029"/>
      <c r="DE102" s="1029"/>
      <c r="DF102" s="1030"/>
      <c r="DG102" s="1028">
        <f t="shared" ref="DG102" si="2">SUM(DG7:DK10)</f>
        <v>466</v>
      </c>
      <c r="DH102" s="1029"/>
      <c r="DI102" s="1029"/>
      <c r="DJ102" s="1029"/>
      <c r="DK102" s="1030"/>
      <c r="DL102" s="1028">
        <f t="shared" ref="DL102" si="3">SUM(DL7:DP10)</f>
        <v>0</v>
      </c>
      <c r="DM102" s="1029"/>
      <c r="DN102" s="1029"/>
      <c r="DO102" s="1029"/>
      <c r="DP102" s="1030"/>
      <c r="DQ102" s="1028">
        <f t="shared" ref="DQ102" si="4">SUM(DQ7:DU10)</f>
        <v>205</v>
      </c>
      <c r="DR102" s="1029"/>
      <c r="DS102" s="1029"/>
      <c r="DT102" s="1029"/>
      <c r="DU102" s="1030"/>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309</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309</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309</v>
      </c>
      <c r="DR109" s="989"/>
      <c r="DS109" s="989"/>
      <c r="DT109" s="989"/>
      <c r="DU109" s="990"/>
      <c r="DV109" s="991" t="s">
        <v>437</v>
      </c>
      <c r="DW109" s="989"/>
      <c r="DX109" s="989"/>
      <c r="DY109" s="989"/>
      <c r="DZ109" s="1020"/>
    </row>
    <row r="110" spans="1:131" s="248" customFormat="1" ht="26.25" customHeight="1" x14ac:dyDescent="0.2">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1251437</v>
      </c>
      <c r="AB110" s="982"/>
      <c r="AC110" s="982"/>
      <c r="AD110" s="982"/>
      <c r="AE110" s="983"/>
      <c r="AF110" s="984">
        <v>1155064</v>
      </c>
      <c r="AG110" s="982"/>
      <c r="AH110" s="982"/>
      <c r="AI110" s="982"/>
      <c r="AJ110" s="983"/>
      <c r="AK110" s="984">
        <v>1135735</v>
      </c>
      <c r="AL110" s="982"/>
      <c r="AM110" s="982"/>
      <c r="AN110" s="982"/>
      <c r="AO110" s="983"/>
      <c r="AP110" s="985">
        <v>13.5</v>
      </c>
      <c r="AQ110" s="986"/>
      <c r="AR110" s="986"/>
      <c r="AS110" s="986"/>
      <c r="AT110" s="987"/>
      <c r="AU110" s="1021" t="s">
        <v>74</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11973124</v>
      </c>
      <c r="BR110" s="929"/>
      <c r="BS110" s="929"/>
      <c r="BT110" s="929"/>
      <c r="BU110" s="929"/>
      <c r="BV110" s="929">
        <v>11829012</v>
      </c>
      <c r="BW110" s="929"/>
      <c r="BX110" s="929"/>
      <c r="BY110" s="929"/>
      <c r="BZ110" s="929"/>
      <c r="CA110" s="929">
        <v>12076243</v>
      </c>
      <c r="CB110" s="929"/>
      <c r="CC110" s="929"/>
      <c r="CD110" s="929"/>
      <c r="CE110" s="929"/>
      <c r="CF110" s="953">
        <v>143.19999999999999</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130</v>
      </c>
      <c r="DH110" s="929"/>
      <c r="DI110" s="929"/>
      <c r="DJ110" s="929"/>
      <c r="DK110" s="929"/>
      <c r="DL110" s="929" t="s">
        <v>408</v>
      </c>
      <c r="DM110" s="929"/>
      <c r="DN110" s="929"/>
      <c r="DO110" s="929"/>
      <c r="DP110" s="929"/>
      <c r="DQ110" s="929" t="s">
        <v>443</v>
      </c>
      <c r="DR110" s="929"/>
      <c r="DS110" s="929"/>
      <c r="DT110" s="929"/>
      <c r="DU110" s="929"/>
      <c r="DV110" s="930" t="s">
        <v>130</v>
      </c>
      <c r="DW110" s="930"/>
      <c r="DX110" s="930"/>
      <c r="DY110" s="930"/>
      <c r="DZ110" s="931"/>
    </row>
    <row r="111" spans="1:131" s="248" customFormat="1" ht="26.25" customHeight="1" x14ac:dyDescent="0.2">
      <c r="A111" s="858" t="s">
        <v>444</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130</v>
      </c>
      <c r="AB111" s="1010"/>
      <c r="AC111" s="1010"/>
      <c r="AD111" s="1010"/>
      <c r="AE111" s="1011"/>
      <c r="AF111" s="1012" t="s">
        <v>130</v>
      </c>
      <c r="AG111" s="1010"/>
      <c r="AH111" s="1010"/>
      <c r="AI111" s="1010"/>
      <c r="AJ111" s="1011"/>
      <c r="AK111" s="1012" t="s">
        <v>408</v>
      </c>
      <c r="AL111" s="1010"/>
      <c r="AM111" s="1010"/>
      <c r="AN111" s="1010"/>
      <c r="AO111" s="1011"/>
      <c r="AP111" s="1013" t="s">
        <v>130</v>
      </c>
      <c r="AQ111" s="1014"/>
      <c r="AR111" s="1014"/>
      <c r="AS111" s="1014"/>
      <c r="AT111" s="1015"/>
      <c r="AU111" s="1023"/>
      <c r="AV111" s="1024"/>
      <c r="AW111" s="1024"/>
      <c r="AX111" s="1024"/>
      <c r="AY111" s="1024"/>
      <c r="AZ111" s="899" t="s">
        <v>445</v>
      </c>
      <c r="BA111" s="834"/>
      <c r="BB111" s="834"/>
      <c r="BC111" s="834"/>
      <c r="BD111" s="834"/>
      <c r="BE111" s="834"/>
      <c r="BF111" s="834"/>
      <c r="BG111" s="834"/>
      <c r="BH111" s="834"/>
      <c r="BI111" s="834"/>
      <c r="BJ111" s="834"/>
      <c r="BK111" s="834"/>
      <c r="BL111" s="834"/>
      <c r="BM111" s="834"/>
      <c r="BN111" s="834"/>
      <c r="BO111" s="834"/>
      <c r="BP111" s="835"/>
      <c r="BQ111" s="900" t="s">
        <v>443</v>
      </c>
      <c r="BR111" s="901"/>
      <c r="BS111" s="901"/>
      <c r="BT111" s="901"/>
      <c r="BU111" s="901"/>
      <c r="BV111" s="901" t="s">
        <v>443</v>
      </c>
      <c r="BW111" s="901"/>
      <c r="BX111" s="901"/>
      <c r="BY111" s="901"/>
      <c r="BZ111" s="901"/>
      <c r="CA111" s="901" t="s">
        <v>130</v>
      </c>
      <c r="CB111" s="901"/>
      <c r="CC111" s="901"/>
      <c r="CD111" s="901"/>
      <c r="CE111" s="901"/>
      <c r="CF111" s="962" t="s">
        <v>443</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443</v>
      </c>
      <c r="DH111" s="901"/>
      <c r="DI111" s="901"/>
      <c r="DJ111" s="901"/>
      <c r="DK111" s="901"/>
      <c r="DL111" s="901" t="s">
        <v>130</v>
      </c>
      <c r="DM111" s="901"/>
      <c r="DN111" s="901"/>
      <c r="DO111" s="901"/>
      <c r="DP111" s="901"/>
      <c r="DQ111" s="901" t="s">
        <v>130</v>
      </c>
      <c r="DR111" s="901"/>
      <c r="DS111" s="901"/>
      <c r="DT111" s="901"/>
      <c r="DU111" s="901"/>
      <c r="DV111" s="878" t="s">
        <v>130</v>
      </c>
      <c r="DW111" s="878"/>
      <c r="DX111" s="878"/>
      <c r="DY111" s="878"/>
      <c r="DZ111" s="879"/>
    </row>
    <row r="112" spans="1:131" s="248" customFormat="1" ht="26.25" customHeight="1" x14ac:dyDescent="0.2">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130</v>
      </c>
      <c r="AG112" s="864"/>
      <c r="AH112" s="864"/>
      <c r="AI112" s="864"/>
      <c r="AJ112" s="865"/>
      <c r="AK112" s="866" t="s">
        <v>408</v>
      </c>
      <c r="AL112" s="864"/>
      <c r="AM112" s="864"/>
      <c r="AN112" s="864"/>
      <c r="AO112" s="865"/>
      <c r="AP112" s="911" t="s">
        <v>443</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7926399</v>
      </c>
      <c r="BR112" s="901"/>
      <c r="BS112" s="901"/>
      <c r="BT112" s="901"/>
      <c r="BU112" s="901"/>
      <c r="BV112" s="901">
        <v>7851441</v>
      </c>
      <c r="BW112" s="901"/>
      <c r="BX112" s="901"/>
      <c r="BY112" s="901"/>
      <c r="BZ112" s="901"/>
      <c r="CA112" s="901">
        <v>7413282</v>
      </c>
      <c r="CB112" s="901"/>
      <c r="CC112" s="901"/>
      <c r="CD112" s="901"/>
      <c r="CE112" s="901"/>
      <c r="CF112" s="962">
        <v>87.9</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443</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2">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605174</v>
      </c>
      <c r="AB113" s="1010"/>
      <c r="AC113" s="1010"/>
      <c r="AD113" s="1010"/>
      <c r="AE113" s="1011"/>
      <c r="AF113" s="1012">
        <v>553758</v>
      </c>
      <c r="AG113" s="1010"/>
      <c r="AH113" s="1010"/>
      <c r="AI113" s="1010"/>
      <c r="AJ113" s="1011"/>
      <c r="AK113" s="1012">
        <v>694375</v>
      </c>
      <c r="AL113" s="1010"/>
      <c r="AM113" s="1010"/>
      <c r="AN113" s="1010"/>
      <c r="AO113" s="1011"/>
      <c r="AP113" s="1013">
        <v>8.1999999999999993</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558509</v>
      </c>
      <c r="BR113" s="901"/>
      <c r="BS113" s="901"/>
      <c r="BT113" s="901"/>
      <c r="BU113" s="901"/>
      <c r="BV113" s="901">
        <v>602108</v>
      </c>
      <c r="BW113" s="901"/>
      <c r="BX113" s="901"/>
      <c r="BY113" s="901"/>
      <c r="BZ113" s="901"/>
      <c r="CA113" s="901">
        <v>522069</v>
      </c>
      <c r="CB113" s="901"/>
      <c r="CC113" s="901"/>
      <c r="CD113" s="901"/>
      <c r="CE113" s="901"/>
      <c r="CF113" s="962">
        <v>6.2</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443</v>
      </c>
      <c r="DM113" s="864"/>
      <c r="DN113" s="864"/>
      <c r="DO113" s="864"/>
      <c r="DP113" s="865"/>
      <c r="DQ113" s="866" t="s">
        <v>408</v>
      </c>
      <c r="DR113" s="864"/>
      <c r="DS113" s="864"/>
      <c r="DT113" s="864"/>
      <c r="DU113" s="865"/>
      <c r="DV113" s="911" t="s">
        <v>130</v>
      </c>
      <c r="DW113" s="912"/>
      <c r="DX113" s="912"/>
      <c r="DY113" s="912"/>
      <c r="DZ113" s="913"/>
    </row>
    <row r="114" spans="1:130" s="248" customFormat="1" ht="26.25" customHeight="1" x14ac:dyDescent="0.2">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40099</v>
      </c>
      <c r="AB114" s="864"/>
      <c r="AC114" s="864"/>
      <c r="AD114" s="864"/>
      <c r="AE114" s="865"/>
      <c r="AF114" s="866">
        <v>74268</v>
      </c>
      <c r="AG114" s="864"/>
      <c r="AH114" s="864"/>
      <c r="AI114" s="864"/>
      <c r="AJ114" s="865"/>
      <c r="AK114" s="866">
        <v>84772</v>
      </c>
      <c r="AL114" s="864"/>
      <c r="AM114" s="864"/>
      <c r="AN114" s="864"/>
      <c r="AO114" s="865"/>
      <c r="AP114" s="911">
        <v>1</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1879677</v>
      </c>
      <c r="BR114" s="901"/>
      <c r="BS114" s="901"/>
      <c r="BT114" s="901"/>
      <c r="BU114" s="901"/>
      <c r="BV114" s="901">
        <v>1858764</v>
      </c>
      <c r="BW114" s="901"/>
      <c r="BX114" s="901"/>
      <c r="BY114" s="901"/>
      <c r="BZ114" s="901"/>
      <c r="CA114" s="901">
        <v>1985279</v>
      </c>
      <c r="CB114" s="901"/>
      <c r="CC114" s="901"/>
      <c r="CD114" s="901"/>
      <c r="CE114" s="901"/>
      <c r="CF114" s="962">
        <v>23.5</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443</v>
      </c>
      <c r="DM114" s="864"/>
      <c r="DN114" s="864"/>
      <c r="DO114" s="864"/>
      <c r="DP114" s="865"/>
      <c r="DQ114" s="866" t="s">
        <v>443</v>
      </c>
      <c r="DR114" s="864"/>
      <c r="DS114" s="864"/>
      <c r="DT114" s="864"/>
      <c r="DU114" s="865"/>
      <c r="DV114" s="911" t="s">
        <v>130</v>
      </c>
      <c r="DW114" s="912"/>
      <c r="DX114" s="912"/>
      <c r="DY114" s="912"/>
      <c r="DZ114" s="913"/>
    </row>
    <row r="115" spans="1:130" s="248" customFormat="1" ht="26.25" customHeight="1" x14ac:dyDescent="0.2">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130</v>
      </c>
      <c r="AB115" s="1010"/>
      <c r="AC115" s="1010"/>
      <c r="AD115" s="1010"/>
      <c r="AE115" s="1011"/>
      <c r="AF115" s="1012" t="s">
        <v>130</v>
      </c>
      <c r="AG115" s="1010"/>
      <c r="AH115" s="1010"/>
      <c r="AI115" s="1010"/>
      <c r="AJ115" s="1011"/>
      <c r="AK115" s="1012" t="s">
        <v>130</v>
      </c>
      <c r="AL115" s="1010"/>
      <c r="AM115" s="1010"/>
      <c r="AN115" s="1010"/>
      <c r="AO115" s="1011"/>
      <c r="AP115" s="1013" t="s">
        <v>130</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v>217562</v>
      </c>
      <c r="BR115" s="901"/>
      <c r="BS115" s="901"/>
      <c r="BT115" s="901"/>
      <c r="BU115" s="901"/>
      <c r="BV115" s="901">
        <v>173420</v>
      </c>
      <c r="BW115" s="901"/>
      <c r="BX115" s="901"/>
      <c r="BY115" s="901"/>
      <c r="BZ115" s="901"/>
      <c r="CA115" s="901">
        <v>205035</v>
      </c>
      <c r="CB115" s="901"/>
      <c r="CC115" s="901"/>
      <c r="CD115" s="901"/>
      <c r="CE115" s="901"/>
      <c r="CF115" s="962">
        <v>2.4</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130</v>
      </c>
      <c r="DM115" s="864"/>
      <c r="DN115" s="864"/>
      <c r="DO115" s="864"/>
      <c r="DP115" s="865"/>
      <c r="DQ115" s="866" t="s">
        <v>408</v>
      </c>
      <c r="DR115" s="864"/>
      <c r="DS115" s="864"/>
      <c r="DT115" s="864"/>
      <c r="DU115" s="865"/>
      <c r="DV115" s="911" t="s">
        <v>408</v>
      </c>
      <c r="DW115" s="912"/>
      <c r="DX115" s="912"/>
      <c r="DY115" s="912"/>
      <c r="DZ115" s="913"/>
    </row>
    <row r="116" spans="1:130" s="248" customFormat="1" ht="26.25" customHeight="1" x14ac:dyDescent="0.2">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130</v>
      </c>
      <c r="AB116" s="864"/>
      <c r="AC116" s="864"/>
      <c r="AD116" s="864"/>
      <c r="AE116" s="865"/>
      <c r="AF116" s="866" t="s">
        <v>408</v>
      </c>
      <c r="AG116" s="864"/>
      <c r="AH116" s="864"/>
      <c r="AI116" s="864"/>
      <c r="AJ116" s="865"/>
      <c r="AK116" s="866" t="s">
        <v>130</v>
      </c>
      <c r="AL116" s="864"/>
      <c r="AM116" s="864"/>
      <c r="AN116" s="864"/>
      <c r="AO116" s="865"/>
      <c r="AP116" s="911" t="s">
        <v>130</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408</v>
      </c>
      <c r="BW116" s="901"/>
      <c r="BX116" s="901"/>
      <c r="BY116" s="901"/>
      <c r="BZ116" s="901"/>
      <c r="CA116" s="901" t="s">
        <v>408</v>
      </c>
      <c r="CB116" s="901"/>
      <c r="CC116" s="901"/>
      <c r="CD116" s="901"/>
      <c r="CE116" s="901"/>
      <c r="CF116" s="962" t="s">
        <v>130</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443</v>
      </c>
      <c r="DH116" s="864"/>
      <c r="DI116" s="864"/>
      <c r="DJ116" s="864"/>
      <c r="DK116" s="865"/>
      <c r="DL116" s="866" t="s">
        <v>443</v>
      </c>
      <c r="DM116" s="864"/>
      <c r="DN116" s="864"/>
      <c r="DO116" s="864"/>
      <c r="DP116" s="865"/>
      <c r="DQ116" s="866" t="s">
        <v>443</v>
      </c>
      <c r="DR116" s="864"/>
      <c r="DS116" s="864"/>
      <c r="DT116" s="864"/>
      <c r="DU116" s="865"/>
      <c r="DV116" s="911" t="s">
        <v>130</v>
      </c>
      <c r="DW116" s="912"/>
      <c r="DX116" s="912"/>
      <c r="DY116" s="912"/>
      <c r="DZ116" s="913"/>
    </row>
    <row r="117" spans="1:130" s="248" customFormat="1" ht="26.25" customHeight="1" x14ac:dyDescent="0.2">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1896710</v>
      </c>
      <c r="AB117" s="996"/>
      <c r="AC117" s="996"/>
      <c r="AD117" s="996"/>
      <c r="AE117" s="997"/>
      <c r="AF117" s="998">
        <v>1783090</v>
      </c>
      <c r="AG117" s="996"/>
      <c r="AH117" s="996"/>
      <c r="AI117" s="996"/>
      <c r="AJ117" s="997"/>
      <c r="AK117" s="998">
        <v>1914882</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465</v>
      </c>
      <c r="BR117" s="901"/>
      <c r="BS117" s="901"/>
      <c r="BT117" s="901"/>
      <c r="BU117" s="901"/>
      <c r="BV117" s="901" t="s">
        <v>246</v>
      </c>
      <c r="BW117" s="901"/>
      <c r="BX117" s="901"/>
      <c r="BY117" s="901"/>
      <c r="BZ117" s="901"/>
      <c r="CA117" s="901" t="s">
        <v>246</v>
      </c>
      <c r="CB117" s="901"/>
      <c r="CC117" s="901"/>
      <c r="CD117" s="901"/>
      <c r="CE117" s="901"/>
      <c r="CF117" s="962" t="s">
        <v>246</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246</v>
      </c>
      <c r="DH117" s="864"/>
      <c r="DI117" s="864"/>
      <c r="DJ117" s="864"/>
      <c r="DK117" s="865"/>
      <c r="DL117" s="866" t="s">
        <v>246</v>
      </c>
      <c r="DM117" s="864"/>
      <c r="DN117" s="864"/>
      <c r="DO117" s="864"/>
      <c r="DP117" s="865"/>
      <c r="DQ117" s="866" t="s">
        <v>246</v>
      </c>
      <c r="DR117" s="864"/>
      <c r="DS117" s="864"/>
      <c r="DT117" s="864"/>
      <c r="DU117" s="865"/>
      <c r="DV117" s="911" t="s">
        <v>467</v>
      </c>
      <c r="DW117" s="912"/>
      <c r="DX117" s="912"/>
      <c r="DY117" s="912"/>
      <c r="DZ117" s="913"/>
    </row>
    <row r="118" spans="1:130" s="248" customFormat="1" ht="26.25" customHeight="1" x14ac:dyDescent="0.2">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309</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246</v>
      </c>
      <c r="DH118" s="864"/>
      <c r="DI118" s="864"/>
      <c r="DJ118" s="864"/>
      <c r="DK118" s="865"/>
      <c r="DL118" s="866" t="s">
        <v>246</v>
      </c>
      <c r="DM118" s="864"/>
      <c r="DN118" s="864"/>
      <c r="DO118" s="864"/>
      <c r="DP118" s="865"/>
      <c r="DQ118" s="866" t="s">
        <v>130</v>
      </c>
      <c r="DR118" s="864"/>
      <c r="DS118" s="864"/>
      <c r="DT118" s="864"/>
      <c r="DU118" s="865"/>
      <c r="DV118" s="911" t="s">
        <v>246</v>
      </c>
      <c r="DW118" s="912"/>
      <c r="DX118" s="912"/>
      <c r="DY118" s="912"/>
      <c r="DZ118" s="913"/>
    </row>
    <row r="119" spans="1:130" s="248" customFormat="1" ht="26.25" customHeight="1" x14ac:dyDescent="0.2">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246</v>
      </c>
      <c r="AB119" s="982"/>
      <c r="AC119" s="982"/>
      <c r="AD119" s="982"/>
      <c r="AE119" s="983"/>
      <c r="AF119" s="984" t="s">
        <v>246</v>
      </c>
      <c r="AG119" s="982"/>
      <c r="AH119" s="982"/>
      <c r="AI119" s="982"/>
      <c r="AJ119" s="983"/>
      <c r="AK119" s="984" t="s">
        <v>246</v>
      </c>
      <c r="AL119" s="982"/>
      <c r="AM119" s="982"/>
      <c r="AN119" s="982"/>
      <c r="AO119" s="983"/>
      <c r="AP119" s="985" t="s">
        <v>246</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470</v>
      </c>
      <c r="BP119" s="965"/>
      <c r="BQ119" s="969">
        <v>22555271</v>
      </c>
      <c r="BR119" s="932"/>
      <c r="BS119" s="932"/>
      <c r="BT119" s="932"/>
      <c r="BU119" s="932"/>
      <c r="BV119" s="932">
        <v>22314745</v>
      </c>
      <c r="BW119" s="932"/>
      <c r="BX119" s="932"/>
      <c r="BY119" s="932"/>
      <c r="BZ119" s="932"/>
      <c r="CA119" s="932">
        <v>22201908</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246</v>
      </c>
      <c r="DM119" s="847"/>
      <c r="DN119" s="847"/>
      <c r="DO119" s="847"/>
      <c r="DP119" s="848"/>
      <c r="DQ119" s="849" t="s">
        <v>130</v>
      </c>
      <c r="DR119" s="847"/>
      <c r="DS119" s="847"/>
      <c r="DT119" s="847"/>
      <c r="DU119" s="848"/>
      <c r="DV119" s="935" t="s">
        <v>246</v>
      </c>
      <c r="DW119" s="936"/>
      <c r="DX119" s="936"/>
      <c r="DY119" s="936"/>
      <c r="DZ119" s="937"/>
    </row>
    <row r="120" spans="1:130" s="248" customFormat="1" ht="26.25" customHeight="1" x14ac:dyDescent="0.2">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246</v>
      </c>
      <c r="AG120" s="864"/>
      <c r="AH120" s="864"/>
      <c r="AI120" s="864"/>
      <c r="AJ120" s="865"/>
      <c r="AK120" s="866" t="s">
        <v>246</v>
      </c>
      <c r="AL120" s="864"/>
      <c r="AM120" s="864"/>
      <c r="AN120" s="864"/>
      <c r="AO120" s="865"/>
      <c r="AP120" s="911" t="s">
        <v>130</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8161705</v>
      </c>
      <c r="BR120" s="929"/>
      <c r="BS120" s="929"/>
      <c r="BT120" s="929"/>
      <c r="BU120" s="929"/>
      <c r="BV120" s="929">
        <v>7985155</v>
      </c>
      <c r="BW120" s="929"/>
      <c r="BX120" s="929"/>
      <c r="BY120" s="929"/>
      <c r="BZ120" s="929"/>
      <c r="CA120" s="929">
        <v>8949291</v>
      </c>
      <c r="CB120" s="929"/>
      <c r="CC120" s="929"/>
      <c r="CD120" s="929"/>
      <c r="CE120" s="929"/>
      <c r="CF120" s="953">
        <v>106.1</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t="s">
        <v>465</v>
      </c>
      <c r="DH120" s="929"/>
      <c r="DI120" s="929"/>
      <c r="DJ120" s="929"/>
      <c r="DK120" s="929"/>
      <c r="DL120" s="929" t="s">
        <v>130</v>
      </c>
      <c r="DM120" s="929"/>
      <c r="DN120" s="929"/>
      <c r="DO120" s="929"/>
      <c r="DP120" s="929"/>
      <c r="DQ120" s="929">
        <v>5897143</v>
      </c>
      <c r="DR120" s="929"/>
      <c r="DS120" s="929"/>
      <c r="DT120" s="929"/>
      <c r="DU120" s="929"/>
      <c r="DV120" s="930">
        <v>69.900000000000006</v>
      </c>
      <c r="DW120" s="930"/>
      <c r="DX120" s="930"/>
      <c r="DY120" s="930"/>
      <c r="DZ120" s="931"/>
    </row>
    <row r="121" spans="1:130" s="248" customFormat="1" ht="26.25" customHeight="1" x14ac:dyDescent="0.2">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246</v>
      </c>
      <c r="AG121" s="864"/>
      <c r="AH121" s="864"/>
      <c r="AI121" s="864"/>
      <c r="AJ121" s="865"/>
      <c r="AK121" s="866" t="s">
        <v>465</v>
      </c>
      <c r="AL121" s="864"/>
      <c r="AM121" s="864"/>
      <c r="AN121" s="864"/>
      <c r="AO121" s="865"/>
      <c r="AP121" s="911" t="s">
        <v>130</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429501</v>
      </c>
      <c r="BR121" s="901"/>
      <c r="BS121" s="901"/>
      <c r="BT121" s="901"/>
      <c r="BU121" s="901"/>
      <c r="BV121" s="901">
        <v>394930</v>
      </c>
      <c r="BW121" s="901"/>
      <c r="BX121" s="901"/>
      <c r="BY121" s="901"/>
      <c r="BZ121" s="901"/>
      <c r="CA121" s="901">
        <v>363314</v>
      </c>
      <c r="CB121" s="901"/>
      <c r="CC121" s="901"/>
      <c r="CD121" s="901"/>
      <c r="CE121" s="901"/>
      <c r="CF121" s="962">
        <v>4.3</v>
      </c>
      <c r="CG121" s="963"/>
      <c r="CH121" s="963"/>
      <c r="CI121" s="963"/>
      <c r="CJ121" s="963"/>
      <c r="CK121" s="956"/>
      <c r="CL121" s="942"/>
      <c r="CM121" s="942"/>
      <c r="CN121" s="942"/>
      <c r="CO121" s="943"/>
      <c r="CP121" s="922" t="s">
        <v>478</v>
      </c>
      <c r="CQ121" s="923"/>
      <c r="CR121" s="923"/>
      <c r="CS121" s="923"/>
      <c r="CT121" s="923"/>
      <c r="CU121" s="923"/>
      <c r="CV121" s="923"/>
      <c r="CW121" s="923"/>
      <c r="CX121" s="923"/>
      <c r="CY121" s="923"/>
      <c r="CZ121" s="923"/>
      <c r="DA121" s="923"/>
      <c r="DB121" s="923"/>
      <c r="DC121" s="923"/>
      <c r="DD121" s="923"/>
      <c r="DE121" s="923"/>
      <c r="DF121" s="924"/>
      <c r="DG121" s="900">
        <v>472596</v>
      </c>
      <c r="DH121" s="901"/>
      <c r="DI121" s="901"/>
      <c r="DJ121" s="901"/>
      <c r="DK121" s="901"/>
      <c r="DL121" s="901">
        <v>628479</v>
      </c>
      <c r="DM121" s="901"/>
      <c r="DN121" s="901"/>
      <c r="DO121" s="901"/>
      <c r="DP121" s="901"/>
      <c r="DQ121" s="901">
        <v>736657</v>
      </c>
      <c r="DR121" s="901"/>
      <c r="DS121" s="901"/>
      <c r="DT121" s="901"/>
      <c r="DU121" s="901"/>
      <c r="DV121" s="878">
        <v>8.6999999999999993</v>
      </c>
      <c r="DW121" s="878"/>
      <c r="DX121" s="878"/>
      <c r="DY121" s="878"/>
      <c r="DZ121" s="879"/>
    </row>
    <row r="122" spans="1:130" s="248" customFormat="1" ht="26.25" customHeight="1" x14ac:dyDescent="0.2">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246</v>
      </c>
      <c r="AB122" s="864"/>
      <c r="AC122" s="864"/>
      <c r="AD122" s="864"/>
      <c r="AE122" s="865"/>
      <c r="AF122" s="866" t="s">
        <v>130</v>
      </c>
      <c r="AG122" s="864"/>
      <c r="AH122" s="864"/>
      <c r="AI122" s="864"/>
      <c r="AJ122" s="865"/>
      <c r="AK122" s="866" t="s">
        <v>130</v>
      </c>
      <c r="AL122" s="864"/>
      <c r="AM122" s="864"/>
      <c r="AN122" s="864"/>
      <c r="AO122" s="865"/>
      <c r="AP122" s="911" t="s">
        <v>246</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12307490</v>
      </c>
      <c r="BR122" s="932"/>
      <c r="BS122" s="932"/>
      <c r="BT122" s="932"/>
      <c r="BU122" s="932"/>
      <c r="BV122" s="932">
        <v>12398817</v>
      </c>
      <c r="BW122" s="932"/>
      <c r="BX122" s="932"/>
      <c r="BY122" s="932"/>
      <c r="BZ122" s="932"/>
      <c r="CA122" s="932">
        <v>12532330</v>
      </c>
      <c r="CB122" s="932"/>
      <c r="CC122" s="932"/>
      <c r="CD122" s="932"/>
      <c r="CE122" s="932"/>
      <c r="CF122" s="933">
        <v>148.6</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t="s">
        <v>130</v>
      </c>
      <c r="DH122" s="901"/>
      <c r="DI122" s="901"/>
      <c r="DJ122" s="901"/>
      <c r="DK122" s="901"/>
      <c r="DL122" s="901" t="s">
        <v>130</v>
      </c>
      <c r="DM122" s="901"/>
      <c r="DN122" s="901"/>
      <c r="DO122" s="901"/>
      <c r="DP122" s="901"/>
      <c r="DQ122" s="901">
        <v>672715</v>
      </c>
      <c r="DR122" s="901"/>
      <c r="DS122" s="901"/>
      <c r="DT122" s="901"/>
      <c r="DU122" s="901"/>
      <c r="DV122" s="878">
        <v>8</v>
      </c>
      <c r="DW122" s="878"/>
      <c r="DX122" s="878"/>
      <c r="DY122" s="878"/>
      <c r="DZ122" s="879"/>
    </row>
    <row r="123" spans="1:130" s="248" customFormat="1" ht="26.25" customHeight="1" x14ac:dyDescent="0.2">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246</v>
      </c>
      <c r="AG123" s="864"/>
      <c r="AH123" s="864"/>
      <c r="AI123" s="864"/>
      <c r="AJ123" s="865"/>
      <c r="AK123" s="866" t="s">
        <v>130</v>
      </c>
      <c r="AL123" s="864"/>
      <c r="AM123" s="864"/>
      <c r="AN123" s="864"/>
      <c r="AO123" s="865"/>
      <c r="AP123" s="911" t="s">
        <v>465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481</v>
      </c>
      <c r="BP123" s="965"/>
      <c r="BQ123" s="919">
        <v>20898696</v>
      </c>
      <c r="BR123" s="920"/>
      <c r="BS123" s="920"/>
      <c r="BT123" s="920"/>
      <c r="BU123" s="920"/>
      <c r="BV123" s="920">
        <v>20778902</v>
      </c>
      <c r="BW123" s="920"/>
      <c r="BX123" s="920"/>
      <c r="BY123" s="920"/>
      <c r="BZ123" s="920"/>
      <c r="CA123" s="920">
        <v>21844935</v>
      </c>
      <c r="CB123" s="920"/>
      <c r="CC123" s="920"/>
      <c r="CD123" s="920"/>
      <c r="CE123" s="920"/>
      <c r="CF123" s="830"/>
      <c r="CG123" s="831"/>
      <c r="CH123" s="831"/>
      <c r="CI123" s="831"/>
      <c r="CJ123" s="921"/>
      <c r="CK123" s="956"/>
      <c r="CL123" s="942"/>
      <c r="CM123" s="942"/>
      <c r="CN123" s="942"/>
      <c r="CO123" s="943"/>
      <c r="CP123" s="922" t="s">
        <v>482</v>
      </c>
      <c r="CQ123" s="923"/>
      <c r="CR123" s="923"/>
      <c r="CS123" s="923"/>
      <c r="CT123" s="923"/>
      <c r="CU123" s="923"/>
      <c r="CV123" s="923"/>
      <c r="CW123" s="923"/>
      <c r="CX123" s="923"/>
      <c r="CY123" s="923"/>
      <c r="CZ123" s="923"/>
      <c r="DA123" s="923"/>
      <c r="DB123" s="923"/>
      <c r="DC123" s="923"/>
      <c r="DD123" s="923"/>
      <c r="DE123" s="923"/>
      <c r="DF123" s="924"/>
      <c r="DG123" s="863">
        <v>382165</v>
      </c>
      <c r="DH123" s="864"/>
      <c r="DI123" s="864"/>
      <c r="DJ123" s="864"/>
      <c r="DK123" s="865"/>
      <c r="DL123" s="866">
        <v>243560</v>
      </c>
      <c r="DM123" s="864"/>
      <c r="DN123" s="864"/>
      <c r="DO123" s="864"/>
      <c r="DP123" s="865"/>
      <c r="DQ123" s="866">
        <v>106767</v>
      </c>
      <c r="DR123" s="864"/>
      <c r="DS123" s="864"/>
      <c r="DT123" s="864"/>
      <c r="DU123" s="865"/>
      <c r="DV123" s="911">
        <v>1.3</v>
      </c>
      <c r="DW123" s="912"/>
      <c r="DX123" s="912"/>
      <c r="DY123" s="912"/>
      <c r="DZ123" s="913"/>
    </row>
    <row r="124" spans="1:130" s="248" customFormat="1" ht="26.25" customHeight="1" thickBot="1" x14ac:dyDescent="0.25">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130</v>
      </c>
      <c r="AB124" s="864"/>
      <c r="AC124" s="864"/>
      <c r="AD124" s="864"/>
      <c r="AE124" s="865"/>
      <c r="AF124" s="866" t="s">
        <v>246</v>
      </c>
      <c r="AG124" s="864"/>
      <c r="AH124" s="864"/>
      <c r="AI124" s="864"/>
      <c r="AJ124" s="865"/>
      <c r="AK124" s="866" t="s">
        <v>130</v>
      </c>
      <c r="AL124" s="864"/>
      <c r="AM124" s="864"/>
      <c r="AN124" s="864"/>
      <c r="AO124" s="865"/>
      <c r="AP124" s="911" t="s">
        <v>246</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20.9</v>
      </c>
      <c r="BR124" s="918"/>
      <c r="BS124" s="918"/>
      <c r="BT124" s="918"/>
      <c r="BU124" s="918"/>
      <c r="BV124" s="918">
        <v>19.600000000000001</v>
      </c>
      <c r="BW124" s="918"/>
      <c r="BX124" s="918"/>
      <c r="BY124" s="918"/>
      <c r="BZ124" s="918"/>
      <c r="CA124" s="918">
        <v>4.2</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v>7071638</v>
      </c>
      <c r="DH124" s="847"/>
      <c r="DI124" s="847"/>
      <c r="DJ124" s="847"/>
      <c r="DK124" s="848"/>
      <c r="DL124" s="849">
        <v>6979402</v>
      </c>
      <c r="DM124" s="847"/>
      <c r="DN124" s="847"/>
      <c r="DO124" s="847"/>
      <c r="DP124" s="848"/>
      <c r="DQ124" s="849" t="s">
        <v>130</v>
      </c>
      <c r="DR124" s="847"/>
      <c r="DS124" s="847"/>
      <c r="DT124" s="847"/>
      <c r="DU124" s="848"/>
      <c r="DV124" s="935" t="s">
        <v>246</v>
      </c>
      <c r="DW124" s="936"/>
      <c r="DX124" s="936"/>
      <c r="DY124" s="936"/>
      <c r="DZ124" s="937"/>
    </row>
    <row r="125" spans="1:130" s="248" customFormat="1" ht="26.25" customHeight="1" x14ac:dyDescent="0.2">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246</v>
      </c>
      <c r="AG125" s="864"/>
      <c r="AH125" s="864"/>
      <c r="AI125" s="864"/>
      <c r="AJ125" s="865"/>
      <c r="AK125" s="866" t="s">
        <v>246</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467</v>
      </c>
      <c r="DH125" s="929"/>
      <c r="DI125" s="929"/>
      <c r="DJ125" s="929"/>
      <c r="DK125" s="929"/>
      <c r="DL125" s="929" t="s">
        <v>246</v>
      </c>
      <c r="DM125" s="929"/>
      <c r="DN125" s="929"/>
      <c r="DO125" s="929"/>
      <c r="DP125" s="929"/>
      <c r="DQ125" s="929" t="s">
        <v>130</v>
      </c>
      <c r="DR125" s="929"/>
      <c r="DS125" s="929"/>
      <c r="DT125" s="929"/>
      <c r="DU125" s="929"/>
      <c r="DV125" s="930" t="s">
        <v>246</v>
      </c>
      <c r="DW125" s="930"/>
      <c r="DX125" s="930"/>
      <c r="DY125" s="930"/>
      <c r="DZ125" s="931"/>
    </row>
    <row r="126" spans="1:130" s="248" customFormat="1" ht="26.25" customHeight="1" thickBot="1" x14ac:dyDescent="0.25">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246</v>
      </c>
      <c r="AB126" s="864"/>
      <c r="AC126" s="864"/>
      <c r="AD126" s="864"/>
      <c r="AE126" s="865"/>
      <c r="AF126" s="866" t="s">
        <v>246</v>
      </c>
      <c r="AG126" s="864"/>
      <c r="AH126" s="864"/>
      <c r="AI126" s="864"/>
      <c r="AJ126" s="865"/>
      <c r="AK126" s="866" t="s">
        <v>246</v>
      </c>
      <c r="AL126" s="864"/>
      <c r="AM126" s="864"/>
      <c r="AN126" s="864"/>
      <c r="AO126" s="865"/>
      <c r="AP126" s="911" t="s">
        <v>130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v>217562</v>
      </c>
      <c r="DH126" s="901"/>
      <c r="DI126" s="901"/>
      <c r="DJ126" s="901"/>
      <c r="DK126" s="901"/>
      <c r="DL126" s="901">
        <v>173420</v>
      </c>
      <c r="DM126" s="901"/>
      <c r="DN126" s="901"/>
      <c r="DO126" s="901"/>
      <c r="DP126" s="901"/>
      <c r="DQ126" s="901">
        <v>205035</v>
      </c>
      <c r="DR126" s="901"/>
      <c r="DS126" s="901"/>
      <c r="DT126" s="901"/>
      <c r="DU126" s="901"/>
      <c r="DV126" s="878">
        <v>2.4</v>
      </c>
      <c r="DW126" s="878"/>
      <c r="DX126" s="878"/>
      <c r="DY126" s="878"/>
      <c r="DZ126" s="879"/>
    </row>
    <row r="127" spans="1:130" s="248" customFormat="1" ht="26.25" customHeight="1" x14ac:dyDescent="0.2">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130</v>
      </c>
      <c r="AB127" s="864"/>
      <c r="AC127" s="864"/>
      <c r="AD127" s="864"/>
      <c r="AE127" s="865"/>
      <c r="AF127" s="866" t="s">
        <v>246</v>
      </c>
      <c r="AG127" s="864"/>
      <c r="AH127" s="864"/>
      <c r="AI127" s="864"/>
      <c r="AJ127" s="865"/>
      <c r="AK127" s="866" t="s">
        <v>130</v>
      </c>
      <c r="AL127" s="864"/>
      <c r="AM127" s="864"/>
      <c r="AN127" s="864"/>
      <c r="AO127" s="865"/>
      <c r="AP127" s="911" t="s">
        <v>130</v>
      </c>
      <c r="AQ127" s="912"/>
      <c r="AR127" s="912"/>
      <c r="AS127" s="912"/>
      <c r="AT127" s="913"/>
      <c r="AU127" s="284"/>
      <c r="AV127" s="284"/>
      <c r="AW127" s="284"/>
      <c r="AX127" s="928" t="s">
        <v>489</v>
      </c>
      <c r="AY127" s="896"/>
      <c r="AZ127" s="896"/>
      <c r="BA127" s="896"/>
      <c r="BB127" s="896"/>
      <c r="BC127" s="896"/>
      <c r="BD127" s="896"/>
      <c r="BE127" s="897"/>
      <c r="BF127" s="895" t="s">
        <v>490</v>
      </c>
      <c r="BG127" s="896"/>
      <c r="BH127" s="896"/>
      <c r="BI127" s="896"/>
      <c r="BJ127" s="896"/>
      <c r="BK127" s="896"/>
      <c r="BL127" s="897"/>
      <c r="BM127" s="895" t="s">
        <v>491</v>
      </c>
      <c r="BN127" s="896"/>
      <c r="BO127" s="896"/>
      <c r="BP127" s="896"/>
      <c r="BQ127" s="896"/>
      <c r="BR127" s="896"/>
      <c r="BS127" s="897"/>
      <c r="BT127" s="895" t="s">
        <v>492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493</v>
      </c>
      <c r="CQ127" s="834"/>
      <c r="CR127" s="834"/>
      <c r="CS127" s="834"/>
      <c r="CT127" s="834"/>
      <c r="CU127" s="834"/>
      <c r="CV127" s="834"/>
      <c r="CW127" s="834"/>
      <c r="CX127" s="834"/>
      <c r="CY127" s="834"/>
      <c r="CZ127" s="834"/>
      <c r="DA127" s="834"/>
      <c r="DB127" s="834"/>
      <c r="DC127" s="834"/>
      <c r="DD127" s="834"/>
      <c r="DE127" s="834"/>
      <c r="DF127" s="835"/>
      <c r="DG127" s="900" t="s">
        <v>246</v>
      </c>
      <c r="DH127" s="901"/>
      <c r="DI127" s="901"/>
      <c r="DJ127" s="901"/>
      <c r="DK127" s="901"/>
      <c r="DL127" s="901" t="s">
        <v>246</v>
      </c>
      <c r="DM127" s="901"/>
      <c r="DN127" s="901"/>
      <c r="DO127" s="901"/>
      <c r="DP127" s="901"/>
      <c r="DQ127" s="901" t="s">
        <v>465</v>
      </c>
      <c r="DR127" s="901"/>
      <c r="DS127" s="901"/>
      <c r="DT127" s="901"/>
      <c r="DU127" s="901"/>
      <c r="DV127" s="878" t="s">
        <v>246</v>
      </c>
      <c r="DW127" s="878"/>
      <c r="DX127" s="878"/>
      <c r="DY127" s="878"/>
      <c r="DZ127" s="879"/>
    </row>
    <row r="128" spans="1:130" s="248" customFormat="1" ht="26.25" customHeight="1" thickBot="1" x14ac:dyDescent="0.25">
      <c r="A128" s="880" t="s">
        <v>494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495</v>
      </c>
      <c r="X128" s="882"/>
      <c r="Y128" s="882"/>
      <c r="Z128" s="883"/>
      <c r="AA128" s="884">
        <v>107288</v>
      </c>
      <c r="AB128" s="885"/>
      <c r="AC128" s="885"/>
      <c r="AD128" s="885"/>
      <c r="AE128" s="886"/>
      <c r="AF128" s="887">
        <v>60870</v>
      </c>
      <c r="AG128" s="885"/>
      <c r="AH128" s="885"/>
      <c r="AI128" s="885"/>
      <c r="AJ128" s="886"/>
      <c r="AK128" s="887">
        <v>60714</v>
      </c>
      <c r="AL128" s="885"/>
      <c r="AM128" s="885"/>
      <c r="AN128" s="885"/>
      <c r="AO128" s="886"/>
      <c r="AP128" s="888"/>
      <c r="AQ128" s="889"/>
      <c r="AR128" s="889"/>
      <c r="AS128" s="889"/>
      <c r="AT128" s="890"/>
      <c r="AU128" s="284"/>
      <c r="AV128" s="284"/>
      <c r="AW128" s="284"/>
      <c r="AX128" s="891" t="s">
        <v>496</v>
      </c>
      <c r="AY128" s="892"/>
      <c r="AZ128" s="892"/>
      <c r="BA128" s="892"/>
      <c r="BB128" s="892"/>
      <c r="BC128" s="892"/>
      <c r="BD128" s="892"/>
      <c r="BE128" s="893"/>
      <c r="BF128" s="870" t="s">
        <v>130</v>
      </c>
      <c r="BG128" s="871"/>
      <c r="BH128" s="871"/>
      <c r="BI128" s="871"/>
      <c r="BJ128" s="871"/>
      <c r="BK128" s="871"/>
      <c r="BL128" s="894"/>
      <c r="BM128" s="870">
        <v>13.45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497</v>
      </c>
      <c r="CQ128" s="812"/>
      <c r="CR128" s="812"/>
      <c r="CS128" s="812"/>
      <c r="CT128" s="812"/>
      <c r="CU128" s="812"/>
      <c r="CV128" s="812"/>
      <c r="CW128" s="812"/>
      <c r="CX128" s="812"/>
      <c r="CY128" s="812"/>
      <c r="CZ128" s="812"/>
      <c r="DA128" s="812"/>
      <c r="DB128" s="812"/>
      <c r="DC128" s="812"/>
      <c r="DD128" s="812"/>
      <c r="DE128" s="812"/>
      <c r="DF128" s="813"/>
      <c r="DG128" s="874" t="s">
        <v>246</v>
      </c>
      <c r="DH128" s="875"/>
      <c r="DI128" s="875"/>
      <c r="DJ128" s="875"/>
      <c r="DK128" s="875"/>
      <c r="DL128" s="875" t="s">
        <v>130</v>
      </c>
      <c r="DM128" s="875"/>
      <c r="DN128" s="875"/>
      <c r="DO128" s="875"/>
      <c r="DP128" s="875"/>
      <c r="DQ128" s="875" t="s">
        <v>130</v>
      </c>
      <c r="DR128" s="875"/>
      <c r="DS128" s="875"/>
      <c r="DT128" s="875"/>
      <c r="DU128" s="875"/>
      <c r="DV128" s="876" t="s">
        <v>246</v>
      </c>
      <c r="DW128" s="876"/>
      <c r="DX128" s="876"/>
      <c r="DY128" s="876"/>
      <c r="DZ128" s="877"/>
    </row>
    <row r="129" spans="1:131" s="248" customFormat="1" ht="26.25" customHeight="1" x14ac:dyDescent="0.2">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498</v>
      </c>
      <c r="X129" s="861"/>
      <c r="Y129" s="861"/>
      <c r="Z129" s="862"/>
      <c r="AA129" s="863">
        <v>8796111</v>
      </c>
      <c r="AB129" s="864"/>
      <c r="AC129" s="864"/>
      <c r="AD129" s="864"/>
      <c r="AE129" s="865"/>
      <c r="AF129" s="866">
        <v>8722389</v>
      </c>
      <c r="AG129" s="864"/>
      <c r="AH129" s="864"/>
      <c r="AI129" s="864"/>
      <c r="AJ129" s="865"/>
      <c r="AK129" s="866">
        <v>9355821</v>
      </c>
      <c r="AL129" s="864"/>
      <c r="AM129" s="864"/>
      <c r="AN129" s="864"/>
      <c r="AO129" s="865"/>
      <c r="AP129" s="867"/>
      <c r="AQ129" s="868"/>
      <c r="AR129" s="868"/>
      <c r="AS129" s="868"/>
      <c r="AT129" s="869"/>
      <c r="AU129" s="286"/>
      <c r="AV129" s="286"/>
      <c r="AW129" s="286"/>
      <c r="AX129" s="833" t="s">
        <v>499</v>
      </c>
      <c r="AY129" s="834"/>
      <c r="AZ129" s="834"/>
      <c r="BA129" s="834"/>
      <c r="BB129" s="834"/>
      <c r="BC129" s="834"/>
      <c r="BD129" s="834"/>
      <c r="BE129" s="835"/>
      <c r="BF129" s="853" t="s">
        <v>130</v>
      </c>
      <c r="BG129" s="854"/>
      <c r="BH129" s="854"/>
      <c r="BI129" s="854"/>
      <c r="BJ129" s="854"/>
      <c r="BK129" s="854"/>
      <c r="BL129" s="855"/>
      <c r="BM129" s="853">
        <v>18.45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501</v>
      </c>
      <c r="X130" s="861"/>
      <c r="Y130" s="861"/>
      <c r="Z130" s="862"/>
      <c r="AA130" s="863">
        <v>894755</v>
      </c>
      <c r="AB130" s="864"/>
      <c r="AC130" s="864"/>
      <c r="AD130" s="864"/>
      <c r="AE130" s="865"/>
      <c r="AF130" s="866">
        <v>908100</v>
      </c>
      <c r="AG130" s="864"/>
      <c r="AH130" s="864"/>
      <c r="AI130" s="864"/>
      <c r="AJ130" s="865"/>
      <c r="AK130" s="866">
        <v>924115</v>
      </c>
      <c r="AL130" s="864"/>
      <c r="AM130" s="864"/>
      <c r="AN130" s="864"/>
      <c r="AO130" s="865"/>
      <c r="AP130" s="867"/>
      <c r="AQ130" s="868"/>
      <c r="AR130" s="868"/>
      <c r="AS130" s="868"/>
      <c r="AT130" s="869"/>
      <c r="AU130" s="286"/>
      <c r="AV130" s="286"/>
      <c r="AW130" s="286"/>
      <c r="AX130" s="833" t="s">
        <v>502</v>
      </c>
      <c r="AY130" s="834"/>
      <c r="AZ130" s="834"/>
      <c r="BA130" s="834"/>
      <c r="BB130" s="834"/>
      <c r="BC130" s="834"/>
      <c r="BD130" s="834"/>
      <c r="BE130" s="835"/>
      <c r="BF130" s="836">
        <v>10.9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503</v>
      </c>
      <c r="X131" s="844"/>
      <c r="Y131" s="844"/>
      <c r="Z131" s="845"/>
      <c r="AA131" s="846">
        <v>7901356</v>
      </c>
      <c r="AB131" s="847"/>
      <c r="AC131" s="847"/>
      <c r="AD131" s="847"/>
      <c r="AE131" s="848"/>
      <c r="AF131" s="849">
        <v>7814289</v>
      </c>
      <c r="AG131" s="847"/>
      <c r="AH131" s="847"/>
      <c r="AI131" s="847"/>
      <c r="AJ131" s="848"/>
      <c r="AK131" s="849">
        <v>8431706</v>
      </c>
      <c r="AL131" s="847"/>
      <c r="AM131" s="847"/>
      <c r="AN131" s="847"/>
      <c r="AO131" s="848"/>
      <c r="AP131" s="850"/>
      <c r="AQ131" s="851"/>
      <c r="AR131" s="851"/>
      <c r="AS131" s="851"/>
      <c r="AT131" s="852"/>
      <c r="AU131" s="286"/>
      <c r="AV131" s="286"/>
      <c r="AW131" s="286"/>
      <c r="AX131" s="811" t="s">
        <v>504</v>
      </c>
      <c r="AY131" s="812"/>
      <c r="AZ131" s="812"/>
      <c r="BA131" s="812"/>
      <c r="BB131" s="812"/>
      <c r="BC131" s="812"/>
      <c r="BD131" s="812"/>
      <c r="BE131" s="813"/>
      <c r="BF131" s="814">
        <v>4.2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506</v>
      </c>
      <c r="W132" s="824"/>
      <c r="X132" s="824"/>
      <c r="Y132" s="824"/>
      <c r="Z132" s="825"/>
      <c r="AA132" s="826">
        <v>11.322955200000001</v>
      </c>
      <c r="AB132" s="827"/>
      <c r="AC132" s="827"/>
      <c r="AD132" s="827"/>
      <c r="AE132" s="828"/>
      <c r="AF132" s="829">
        <v>10.41835028</v>
      </c>
      <c r="AG132" s="827"/>
      <c r="AH132" s="827"/>
      <c r="AI132" s="827"/>
      <c r="AJ132" s="828"/>
      <c r="AK132" s="829">
        <v>11.03042492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507</v>
      </c>
      <c r="W133" s="803"/>
      <c r="X133" s="803"/>
      <c r="Y133" s="803"/>
      <c r="Z133" s="804"/>
      <c r="AA133" s="805">
        <v>12.2</v>
      </c>
      <c r="AB133" s="806"/>
      <c r="AC133" s="806"/>
      <c r="AD133" s="806"/>
      <c r="AE133" s="807"/>
      <c r="AF133" s="805">
        <v>11.4</v>
      </c>
      <c r="AG133" s="806"/>
      <c r="AH133" s="806"/>
      <c r="AI133" s="806"/>
      <c r="AJ133" s="807"/>
      <c r="AK133" s="805">
        <v>10.9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qmEzEVhpwDS4k/xoyJpiWBp6+S2Xft4OEZQzcl2lIEVD6CzGwGCUGWEScTKBYqIJKIjeL5kwV/wZrLakeRGSA==" saltValue="tc3W53v1D0TA2TAHVx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508</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jAPMjsAb/DWvbOoe2PyBqoBM2Asce7ay0UPJesA3TTRvM6XyaJ0qHOr9Uiyr2i3Ka7/poTw3z+03q7/Fv15TuA==" saltValue="/uTwvwgjJarBbzK3Okbk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lEQ8Okdoj93YcnWhxQCmtHY+WNFtCjdtY2oofnzP92T+jTDqnEPj5FRv3BL2mXotkyDQlMP1YNrZpojBsG4rg==" saltValue="rs5h9V5MDf7GzE3fi1ZFz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3" t="s">
        <v>511</v>
      </c>
      <c r="AP7" s="305"/>
      <c r="AQ7" s="306" t="s">
        <v>512</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4"/>
      <c r="AP8" s="311" t="s">
        <v>513</v>
      </c>
      <c r="AQ8" s="312" t="s">
        <v>514</v>
      </c>
      <c r="AR8" s="313" t="s">
        <v>515</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4" t="s">
        <v>516</v>
      </c>
      <c r="AL9" s="1225"/>
      <c r="AM9" s="1225"/>
      <c r="AN9" s="1226"/>
      <c r="AO9" s="314">
        <v>2203661</v>
      </c>
      <c r="AP9" s="314">
        <v>73731</v>
      </c>
      <c r="AQ9" s="315">
        <v>83474</v>
      </c>
      <c r="AR9" s="316">
        <v>-11.7</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4" t="s">
        <v>517</v>
      </c>
      <c r="AL10" s="1225"/>
      <c r="AM10" s="1225"/>
      <c r="AN10" s="1226"/>
      <c r="AO10" s="317">
        <v>46447</v>
      </c>
      <c r="AP10" s="317">
        <v>1554</v>
      </c>
      <c r="AQ10" s="318">
        <v>8278</v>
      </c>
      <c r="AR10" s="319">
        <v>-81.2</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4" t="s">
        <v>518</v>
      </c>
      <c r="AL11" s="1225"/>
      <c r="AM11" s="1225"/>
      <c r="AN11" s="1226"/>
      <c r="AO11" s="317">
        <v>20508</v>
      </c>
      <c r="AP11" s="317">
        <v>686</v>
      </c>
      <c r="AQ11" s="318">
        <v>1520</v>
      </c>
      <c r="AR11" s="319">
        <v>-54.9</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4" t="s">
        <v>519</v>
      </c>
      <c r="AL12" s="1225"/>
      <c r="AM12" s="1225"/>
      <c r="AN12" s="1226"/>
      <c r="AO12" s="317" t="s">
        <v>520</v>
      </c>
      <c r="AP12" s="317" t="s">
        <v>520</v>
      </c>
      <c r="AQ12" s="318">
        <v>13</v>
      </c>
      <c r="AR12" s="319" t="s">
        <v>520</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4" t="s">
        <v>521</v>
      </c>
      <c r="AL13" s="1225"/>
      <c r="AM13" s="1225"/>
      <c r="AN13" s="1226"/>
      <c r="AO13" s="317">
        <v>75855</v>
      </c>
      <c r="AP13" s="317">
        <v>2538</v>
      </c>
      <c r="AQ13" s="318">
        <v>2948</v>
      </c>
      <c r="AR13" s="319">
        <v>-13.9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4" t="s">
        <v>522</v>
      </c>
      <c r="AL14" s="1225"/>
      <c r="AM14" s="1225"/>
      <c r="AN14" s="1226"/>
      <c r="AO14" s="317">
        <v>57659</v>
      </c>
      <c r="AP14" s="317">
        <v>1929</v>
      </c>
      <c r="AQ14" s="318">
        <v>1798</v>
      </c>
      <c r="AR14" s="319">
        <v>7.3</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7" t="s">
        <v>523</v>
      </c>
      <c r="AL15" s="1228"/>
      <c r="AM15" s="1228"/>
      <c r="AN15" s="1229"/>
      <c r="AO15" s="317">
        <v>-224990</v>
      </c>
      <c r="AP15" s="317">
        <v>-7528</v>
      </c>
      <c r="AQ15" s="318">
        <v>-6111</v>
      </c>
      <c r="AR15" s="319">
        <v>23.2</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7" t="s">
        <v>188</v>
      </c>
      <c r="AL16" s="1228"/>
      <c r="AM16" s="1228"/>
      <c r="AN16" s="1229"/>
      <c r="AO16" s="317">
        <v>2179140</v>
      </c>
      <c r="AP16" s="317">
        <v>72910</v>
      </c>
      <c r="AQ16" s="318">
        <v>91920</v>
      </c>
      <c r="AR16" s="319">
        <v>-20.7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0" t="s">
        <v>528</v>
      </c>
      <c r="AL21" s="1231"/>
      <c r="AM21" s="1231"/>
      <c r="AN21" s="1232"/>
      <c r="AO21" s="330">
        <v>8.6999999999999993</v>
      </c>
      <c r="AP21" s="331">
        <v>8.52</v>
      </c>
      <c r="AQ21" s="332">
        <v>0.18</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0" t="s">
        <v>529</v>
      </c>
      <c r="AL22" s="1231"/>
      <c r="AM22" s="1231"/>
      <c r="AN22" s="1232"/>
      <c r="AO22" s="335">
        <v>97.8</v>
      </c>
      <c r="AP22" s="336">
        <v>97.5</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3" t="s">
        <v>511</v>
      </c>
      <c r="AP30" s="305"/>
      <c r="AQ30" s="306" t="s">
        <v>512</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4"/>
      <c r="AP31" s="311" t="s">
        <v>513</v>
      </c>
      <c r="AQ31" s="312" t="s">
        <v>514</v>
      </c>
      <c r="AR31" s="313" t="s">
        <v>515</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3" t="s">
        <v>533</v>
      </c>
      <c r="AL32" s="1214"/>
      <c r="AM32" s="1214"/>
      <c r="AN32" s="1215"/>
      <c r="AO32" s="345">
        <v>1135735</v>
      </c>
      <c r="AP32" s="345">
        <v>38000</v>
      </c>
      <c r="AQ32" s="346">
        <v>52518</v>
      </c>
      <c r="AR32" s="347">
        <v>-27.6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3" t="s">
        <v>534</v>
      </c>
      <c r="AL33" s="1214"/>
      <c r="AM33" s="1214"/>
      <c r="AN33" s="1215"/>
      <c r="AO33" s="345" t="s">
        <v>520</v>
      </c>
      <c r="AP33" s="345" t="s">
        <v>520</v>
      </c>
      <c r="AQ33" s="346" t="s">
        <v>520</v>
      </c>
      <c r="AR33" s="347" t="s">
        <v>520</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3" t="s">
        <v>535</v>
      </c>
      <c r="AL34" s="1214"/>
      <c r="AM34" s="1214"/>
      <c r="AN34" s="1215"/>
      <c r="AO34" s="345" t="s">
        <v>520</v>
      </c>
      <c r="AP34" s="345" t="s">
        <v>520</v>
      </c>
      <c r="AQ34" s="346">
        <v>24</v>
      </c>
      <c r="AR34" s="347" t="s">
        <v>520</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3" t="s">
        <v>536</v>
      </c>
      <c r="AL35" s="1214"/>
      <c r="AM35" s="1214"/>
      <c r="AN35" s="1215"/>
      <c r="AO35" s="345">
        <v>694375</v>
      </c>
      <c r="AP35" s="345">
        <v>23233</v>
      </c>
      <c r="AQ35" s="346">
        <v>18573</v>
      </c>
      <c r="AR35" s="347">
        <v>25.1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3" t="s">
        <v>537</v>
      </c>
      <c r="AL36" s="1214"/>
      <c r="AM36" s="1214"/>
      <c r="AN36" s="1215"/>
      <c r="AO36" s="345">
        <v>84772</v>
      </c>
      <c r="AP36" s="345">
        <v>2836</v>
      </c>
      <c r="AQ36" s="346">
        <v>2920</v>
      </c>
      <c r="AR36" s="347">
        <v>-2.9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3" t="s">
        <v>538</v>
      </c>
      <c r="AL37" s="1214"/>
      <c r="AM37" s="1214"/>
      <c r="AN37" s="1215"/>
      <c r="AO37" s="345" t="s">
        <v>520</v>
      </c>
      <c r="AP37" s="345" t="s">
        <v>520</v>
      </c>
      <c r="AQ37" s="346">
        <v>483</v>
      </c>
      <c r="AR37" s="347" t="s">
        <v>520</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0" t="s">
        <v>539</v>
      </c>
      <c r="AL38" s="1211"/>
      <c r="AM38" s="1211"/>
      <c r="AN38" s="1212"/>
      <c r="AO38" s="348" t="s">
        <v>520</v>
      </c>
      <c r="AP38" s="348" t="s">
        <v>520</v>
      </c>
      <c r="AQ38" s="349">
        <v>1</v>
      </c>
      <c r="AR38" s="337" t="s">
        <v>520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0" t="s">
        <v>540</v>
      </c>
      <c r="AL39" s="1211"/>
      <c r="AM39" s="1211"/>
      <c r="AN39" s="1212"/>
      <c r="AO39" s="345">
        <v>-60714</v>
      </c>
      <c r="AP39" s="345">
        <v>-2031</v>
      </c>
      <c r="AQ39" s="346">
        <v>-4335</v>
      </c>
      <c r="AR39" s="347">
        <v>-53.1</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3" t="s">
        <v>541</v>
      </c>
      <c r="AL40" s="1214"/>
      <c r="AM40" s="1214"/>
      <c r="AN40" s="1215"/>
      <c r="AO40" s="345">
        <v>-924115</v>
      </c>
      <c r="AP40" s="345">
        <v>-30919</v>
      </c>
      <c r="AQ40" s="346">
        <v>-49481</v>
      </c>
      <c r="AR40" s="347">
        <v>-37.5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6" t="s">
        <v>301</v>
      </c>
      <c r="AL41" s="1217"/>
      <c r="AM41" s="1217"/>
      <c r="AN41" s="1218"/>
      <c r="AO41" s="345">
        <v>930053</v>
      </c>
      <c r="AP41" s="345">
        <v>31118</v>
      </c>
      <c r="AQ41" s="346">
        <v>20703</v>
      </c>
      <c r="AR41" s="347">
        <v>50.3</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9" t="s">
        <v>511</v>
      </c>
      <c r="AN49" s="1221" t="s">
        <v>545</v>
      </c>
      <c r="AO49" s="1222"/>
      <c r="AP49" s="1222"/>
      <c r="AQ49" s="1222"/>
      <c r="AR49" s="1223"/>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0"/>
      <c r="AN50" s="361" t="s">
        <v>546</v>
      </c>
      <c r="AO50" s="362" t="s">
        <v>547</v>
      </c>
      <c r="AP50" s="363" t="s">
        <v>548</v>
      </c>
      <c r="AQ50" s="364" t="s">
        <v>549</v>
      </c>
      <c r="AR50" s="365" t="s">
        <v>550</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2039668</v>
      </c>
      <c r="AN51" s="367">
        <v>65624</v>
      </c>
      <c r="AO51" s="368">
        <v>-26.6</v>
      </c>
      <c r="AP51" s="369">
        <v>65876</v>
      </c>
      <c r="AQ51" s="370">
        <v>-19.399999999999999</v>
      </c>
      <c r="AR51" s="371">
        <v>-7.2</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1179918</v>
      </c>
      <c r="AN52" s="375">
        <v>37963</v>
      </c>
      <c r="AO52" s="376">
        <v>-34.799999999999997</v>
      </c>
      <c r="AP52" s="377">
        <v>36484</v>
      </c>
      <c r="AQ52" s="378">
        <v>-3.8</v>
      </c>
      <c r="AR52" s="379">
        <v>-31</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2174665</v>
      </c>
      <c r="AN53" s="367">
        <v>70262</v>
      </c>
      <c r="AO53" s="368">
        <v>7.1</v>
      </c>
      <c r="AP53" s="369">
        <v>68468</v>
      </c>
      <c r="AQ53" s="370">
        <v>3.9</v>
      </c>
      <c r="AR53" s="371">
        <v>3.2</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1771619</v>
      </c>
      <c r="AN54" s="375">
        <v>57239</v>
      </c>
      <c r="AO54" s="376">
        <v>50.8</v>
      </c>
      <c r="AP54" s="377">
        <v>34140</v>
      </c>
      <c r="AQ54" s="378">
        <v>-6.4</v>
      </c>
      <c r="AR54" s="379">
        <v>57.2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1838464</v>
      </c>
      <c r="AN55" s="367">
        <v>59945</v>
      </c>
      <c r="AO55" s="368">
        <v>-14.7</v>
      </c>
      <c r="AP55" s="369">
        <v>69729</v>
      </c>
      <c r="AQ55" s="370">
        <v>1.8</v>
      </c>
      <c r="AR55" s="371">
        <v>-16.5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1441681</v>
      </c>
      <c r="AN56" s="375">
        <v>47008</v>
      </c>
      <c r="AO56" s="376">
        <v>-17.899999999999999</v>
      </c>
      <c r="AP56" s="377">
        <v>38908</v>
      </c>
      <c r="AQ56" s="378">
        <v>14</v>
      </c>
      <c r="AR56" s="379">
        <v>-31.9</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1763960</v>
      </c>
      <c r="AN57" s="367">
        <v>58328</v>
      </c>
      <c r="AO57" s="368">
        <v>-2.7</v>
      </c>
      <c r="AP57" s="369">
        <v>74581</v>
      </c>
      <c r="AQ57" s="370">
        <v>7</v>
      </c>
      <c r="AR57" s="371">
        <v>-9.6999999999999993</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1282784</v>
      </c>
      <c r="AN58" s="375">
        <v>42417</v>
      </c>
      <c r="AO58" s="376">
        <v>-9.8000000000000007</v>
      </c>
      <c r="AP58" s="377">
        <v>41563</v>
      </c>
      <c r="AQ58" s="378">
        <v>6.8</v>
      </c>
      <c r="AR58" s="379">
        <v>-16.600000000000001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1757779</v>
      </c>
      <c r="AN59" s="367">
        <v>58812</v>
      </c>
      <c r="AO59" s="368">
        <v>0.8</v>
      </c>
      <c r="AP59" s="369">
        <v>76347</v>
      </c>
      <c r="AQ59" s="370">
        <v>2.4</v>
      </c>
      <c r="AR59" s="371">
        <v>-1.6</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903645</v>
      </c>
      <c r="AN60" s="375">
        <v>30234</v>
      </c>
      <c r="AO60" s="376">
        <v>-28.7</v>
      </c>
      <c r="AP60" s="377">
        <v>41762</v>
      </c>
      <c r="AQ60" s="378">
        <v>0.5</v>
      </c>
      <c r="AR60" s="379">
        <v>-29.2</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1914907</v>
      </c>
      <c r="AN61" s="382">
        <v>62594</v>
      </c>
      <c r="AO61" s="383">
        <v>-7.2</v>
      </c>
      <c r="AP61" s="384">
        <v>71000</v>
      </c>
      <c r="AQ61" s="385">
        <v>-0.9</v>
      </c>
      <c r="AR61" s="371">
        <v>-6.3</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1315929</v>
      </c>
      <c r="AN62" s="375">
        <v>42972</v>
      </c>
      <c r="AO62" s="376">
        <v>-8.1</v>
      </c>
      <c r="AP62" s="377">
        <v>38571</v>
      </c>
      <c r="AQ62" s="378">
        <v>2.2000000000000002</v>
      </c>
      <c r="AR62" s="379">
        <v>-10.3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GCR1zWai6GaimAzSBW/4nYC5GQM65ezBOTaSPpQmzWybJ4IwG0lj5ZlOw9Z6xz/gsDXYwIcDSR57pc2AoAh4Q==" saltValue="jQpbaxPSp1JH5tE0Wi2jE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559</v>
      </c>
    </row>
    <row r="120" spans="125:125" ht="13.5" hidden="1" customHeight="1" x14ac:dyDescent="0.2"/>
    <row r="121" spans="125:125" ht="13.5" hidden="1" customHeight="1" x14ac:dyDescent="0.2">
      <c r="DU121" s="292"/>
    </row>
  </sheetData>
  <sheetProtection algorithmName="SHA-512" hashValue="ITEGorgSmp2+qaZ9FDTszv5d5XsNIad66qvaOzdDOAQIx/UhqWSvrvIJN9XdU7+nLhbcwRDsrQXfBQRNDLRYPg==" saltValue="VFRukpfNPIthaOHSpaHI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560</v>
      </c>
    </row>
  </sheetData>
  <sheetProtection algorithmName="SHA-512" hashValue="IztxptMM06lZXvXFzXdlD8cy+XKUwfz756ZsbyBA4Ed6Pxn+INVMCcEOxuc9GKOADKPok1bBpc05XkjiR0J1Dg==" saltValue="sSKJXcvfJSBZKDoEd08W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2">
      <c r="B47" s="10"/>
      <c r="C47" s="1235" t="s">
        <v>3</v>
      </c>
      <c r="D47" s="1235"/>
      <c r="E47" s="1236"/>
      <c r="F47" s="11">
        <v>29.06</v>
      </c>
      <c r="G47" s="12">
        <v>32.36</v>
      </c>
      <c r="H47" s="12">
        <v>32.26</v>
      </c>
      <c r="I47" s="12">
        <v>31.38</v>
      </c>
      <c r="J47" s="13">
        <v>27.17</v>
      </c>
    </row>
    <row r="48" spans="2:10" ht="57.75" customHeight="1" x14ac:dyDescent="0.2">
      <c r="B48" s="14"/>
      <c r="C48" s="1237" t="s">
        <v>4</v>
      </c>
      <c r="D48" s="1237"/>
      <c r="E48" s="1238"/>
      <c r="F48" s="15">
        <v>7.27</v>
      </c>
      <c r="G48" s="16">
        <v>2.1800000000000002</v>
      </c>
      <c r="H48" s="16">
        <v>6.59</v>
      </c>
      <c r="I48" s="16">
        <v>3.86</v>
      </c>
      <c r="J48" s="17">
        <v>6.72</v>
      </c>
    </row>
    <row r="49" spans="2:10" ht="57.75" customHeight="1" thickBot="1" x14ac:dyDescent="0.25">
      <c r="B49" s="18"/>
      <c r="C49" s="1239" t="s">
        <v>5</v>
      </c>
      <c r="D49" s="1239"/>
      <c r="E49" s="1240"/>
      <c r="F49" s="19" t="s">
        <v>566</v>
      </c>
      <c r="G49" s="20" t="s">
        <v>567</v>
      </c>
      <c r="H49" s="20">
        <v>3.37</v>
      </c>
      <c r="I49" s="20" t="s">
        <v>568</v>
      </c>
      <c r="J49" s="21" t="s">
        <v>569</v>
      </c>
    </row>
    <row r="50" spans="2:10" ht="13.5" customHeight="1" x14ac:dyDescent="0.2"/>
  </sheetData>
  <sheetProtection algorithmName="SHA-512" hashValue="6rsPUxgprTFfLcDOp8bO/+a7v8oih21ce4gOcx/t2RynY5sm7BoBOFPR68OtsNZwiumQFqXDG1N8aScO21XbxA==" saltValue="cm21jEl0BeDl5CSpN68r3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2022-09-26T05:29:22Z</cp:lastPrinted>
  <dcterms:created xsi:type="dcterms:W3CDTF">2022-02-02T04:56:53Z</dcterms:created>
  <dcterms:modified xsi:type="dcterms:W3CDTF">2022-09-27T09:49:14Z</dcterms:modified>
  <cp:category/>
</cp:coreProperties>
</file>