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S3myo3EBkOgDGuTofDE4J3V+4bPSFCVBE4SEW0wR7cF5+6NGJoYdIxxWxRrFa2dGZkP7EorgLW0Nx42CG1XfoQ==" workbookSaltValue="/0jLoCpEtWkaHSir9xC/cg=="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<sst xmlns="http://schemas.openxmlformats.org/spreadsheetml/2006/main" count="233" uniqueCount="116">
  <si>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</si>
  <si>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</si>
  <si>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</si>
  <si>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</si>
  <si>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</si>
  <si>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</si>
  <si>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</si>
  <si>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</si>
  <si>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</si>
  <si>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</si>
  <si>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</si>
  <si>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</si>
  <si>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</si>
  <si>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</si>
  <si>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</si>
  <si>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</si>
  <si>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</si>
  <si>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</si>
  <si>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</si>
  <si>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</si>
  <si>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</si>
  <si>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</si>
  <si>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</si>
  <si>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</si>
  <si>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</si>
  <si>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</si>
  <si>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</si>
  <si>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</si>
  <si>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</si>
  <si>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</si>
  <si>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</si>
  <si>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</si>
  <si>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</si>
  <si>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</si>
  <si>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</si>
  <si>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</si>
  <si>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</si>
  <si>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</si>
  <si>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</si>
  <si>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</si>
  <si>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</si>
  <si>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</si>
  <si>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</si>
  <si>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</si>
  <si>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</si>
  <si>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</si>
  <si>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</si>
  <si>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</si>
  <si>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</si>
  <si>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</si>
  <si>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</si>
  <si>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</si>
  <si>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</si>
  <si>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</si>
  <si>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</si>
  <si>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</si>
  <si>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</si>
  <si>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</si>
  <si>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</si>
  <si>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</si>
  <si>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</si>
  <si>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</si>
  <si>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</si>
  <si>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</si>
  <si>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</si>
  <si>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</si>
  <si>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</si>
  <si>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</si>
  <si>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</si>
  <si>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</si>
  <si>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</si>
  <si>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</si>
  <si>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</si>
  <si>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</si>
  <si>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</si>
  <si>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</si>
  <si>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</si>
  <si>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</si>
  <si>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</si>
  <si>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</si>
  <si>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</si>
  <si>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</si>
  <si>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</si>
  <si>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</si>
  <si>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</si>
  <si>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</si>
  <si>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</si>
  <si>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</si>
  <si>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</si>
  <si>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</si>
  <si>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</si>
  <si>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</si>
  <si>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</si>
  <si>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</si>
  <si>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</si>
  <si>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南部町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</si>
  <si>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</si>
  <si>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</si>
  <si>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</si>
  <si>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</si>
  <si>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</si>
  <si>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</si>
  <si>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</si>
  <si>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</si>
  <si>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</si>
  <si>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</si>
  <si>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</si>
  <si>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</si>
  <si>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</si>
  <si>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</si>
  <si>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</si>
  <si>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</si>
  <si>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</si>
  <si>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管路更新率は全国の平均値に比べ、かなり低い状況ではあるが、耐用年数を迎えた簡水管路を中心に中期改修計画を作成し、令和2年度から取り組んでいるところである。
　今後は管路だけでなく、浄水場や配水池等の施設も改修が必要となるが、人口減や使用水量の減少も鑑み、施設の縮小も検討しつつ計画を立てる。
</t>
    <rPh sb="1" eb="3">
      <t>カンロ</t>
    </rPh>
    <rPh sb="3" eb="5">
      <t>コウシン</t>
    </rPh>
    <rPh sb="5" eb="6">
      <t>リツ</t>
    </rPh>
    <rPh sb="7" eb="9">
      <t>ゼンコク</t>
    </rPh>
    <rPh sb="10" eb="13">
      <t>ヘイキンチ</t>
    </rPh>
    <rPh sb="14" eb="15">
      <t>クラ</t>
    </rPh>
    <rPh sb="20" eb="21">
      <t>ヒク</t>
    </rPh>
    <rPh sb="22" eb="24">
      <t>ジョウキョウ</t>
    </rPh>
    <rPh sb="30" eb="32">
      <t>タイヨウ</t>
    </rPh>
    <rPh sb="32" eb="34">
      <t>ネンスウ</t>
    </rPh>
    <rPh sb="35" eb="36">
      <t>ムカ</t>
    </rPh>
    <rPh sb="38" eb="40">
      <t>カンスイ</t>
    </rPh>
    <rPh sb="40" eb="42">
      <t>カンロ</t>
    </rPh>
    <rPh sb="43" eb="45">
      <t>チュウシン</t>
    </rPh>
    <rPh sb="46" eb="48">
      <t>チュウキ</t>
    </rPh>
    <rPh sb="48" eb="50">
      <t>カイシュウ</t>
    </rPh>
    <rPh sb="50" eb="52">
      <t>ケイカク</t>
    </rPh>
    <rPh sb="53" eb="55">
      <t>サクセイ</t>
    </rPh>
    <rPh sb="57" eb="59">
      <t>レイワ</t>
    </rPh>
    <rPh sb="60" eb="62">
      <t>ネンド</t>
    </rPh>
    <rPh sb="64" eb="65">
      <t>ト</t>
    </rPh>
    <rPh sb="66" eb="67">
      <t>ク</t>
    </rPh>
    <rPh sb="80" eb="82">
      <t>コンゴ</t>
    </rPh>
    <rPh sb="83" eb="85">
      <t>カンロ</t>
    </rPh>
    <rPh sb="91" eb="94">
      <t>ジョウスイジョウ</t>
    </rPh>
    <rPh sb="95" eb="98">
      <t>ハイスイチ</t>
    </rPh>
    <rPh sb="98" eb="99">
      <t>トウ</t>
    </rPh>
    <rPh sb="100" eb="102">
      <t>シセツ</t>
    </rPh>
    <rPh sb="103" eb="105">
      <t>カイシュウ</t>
    </rPh>
    <rPh sb="106" eb="108">
      <t>ヒツヨウ</t>
    </rPh>
    <rPh sb="113" eb="116">
      <t>ジンコウゲン</t>
    </rPh>
    <rPh sb="117" eb="119">
      <t>シヨウ</t>
    </rPh>
    <rPh sb="119" eb="121">
      <t>スイリョウ</t>
    </rPh>
    <rPh sb="122" eb="124">
      <t>ゲンショウ</t>
    </rPh>
    <rPh sb="125" eb="126">
      <t>カンガ</t>
    </rPh>
    <rPh sb="128" eb="130">
      <t>シセツ</t>
    </rPh>
    <rPh sb="131" eb="133">
      <t>シュクショウ</t>
    </rPh>
    <rPh sb="134" eb="136">
      <t>ケントウ</t>
    </rPh>
    <rPh sb="139" eb="141">
      <t>ケイカク</t>
    </rPh>
    <rPh sb="142" eb="143">
      <t>タ</t>
    </rPh>
    <phoneticPr fontId="4"/>
  </si>
  <si>
    <t xml:space="preserve">　令和2年度の町簡易水道における経営の健全性・効率性を見る数値については、新型コロナウイルス感染症対応のため、水道料について半年間無料にしたことによる各数値への影響がある。
　無料分を収入として数値化しても前年度と比べて大きな変化はないが、配水池やポンプ場を整備した年度の起債償還が始まったことにより、若干数値に影響を与えている。
　給水原価は、前年度比で全国平均が大幅に少なくなった一方で本町は増加した。これは有水水量の減少と通常経費の増加が要因である。
　施設利用率についても、前年比、全国平均に比べ差が大きくなったが、平均配水流量の低下によるものである。
　有収率については、前年比で微増しているものの、平均値より低くなっており、漏水が多く、老朽管の更新等が必要と考えられる。
</t>
    <rPh sb="1" eb="3">
      <t>レイワ</t>
    </rPh>
    <rPh sb="4" eb="6">
      <t>ネンド</t>
    </rPh>
    <rPh sb="7" eb="8">
      <t>マチ</t>
    </rPh>
    <rPh sb="8" eb="10">
      <t>カンイ</t>
    </rPh>
    <rPh sb="10" eb="12">
      <t>スイドウ</t>
    </rPh>
    <rPh sb="16" eb="18">
      <t>ケイエイ</t>
    </rPh>
    <rPh sb="19" eb="22">
      <t>ケンゼンセイ</t>
    </rPh>
    <rPh sb="23" eb="26">
      <t>コウリツセイ</t>
    </rPh>
    <rPh sb="27" eb="28">
      <t>ミ</t>
    </rPh>
    <rPh sb="29" eb="31">
      <t>スウチ</t>
    </rPh>
    <rPh sb="37" eb="39">
      <t>シンガタ</t>
    </rPh>
    <rPh sb="46" eb="49">
      <t>カンセンショウ</t>
    </rPh>
    <rPh sb="49" eb="51">
      <t>タイオウ</t>
    </rPh>
    <rPh sb="55" eb="57">
      <t>スイドウ</t>
    </rPh>
    <rPh sb="57" eb="58">
      <t>リョウ</t>
    </rPh>
    <rPh sb="62" eb="65">
      <t>ハントシカン</t>
    </rPh>
    <rPh sb="65" eb="67">
      <t>ムリョウ</t>
    </rPh>
    <rPh sb="75" eb="78">
      <t>カクスウチ</t>
    </rPh>
    <rPh sb="80" eb="82">
      <t>エイキョウ</t>
    </rPh>
    <rPh sb="88" eb="90">
      <t>ムリョウ</t>
    </rPh>
    <rPh sb="90" eb="91">
      <t>ブン</t>
    </rPh>
    <rPh sb="92" eb="94">
      <t>シュウニュウ</t>
    </rPh>
    <rPh sb="97" eb="100">
      <t>スウチカ</t>
    </rPh>
    <rPh sb="103" eb="106">
      <t>ゼンネンド</t>
    </rPh>
    <rPh sb="107" eb="108">
      <t>クラ</t>
    </rPh>
    <rPh sb="110" eb="111">
      <t>オオ</t>
    </rPh>
    <rPh sb="113" eb="115">
      <t>ヘンカ</t>
    </rPh>
    <rPh sb="120" eb="123">
      <t>ハイスイチ</t>
    </rPh>
    <rPh sb="127" eb="128">
      <t>ジョウ</t>
    </rPh>
    <rPh sb="129" eb="131">
      <t>セイビ</t>
    </rPh>
    <rPh sb="133" eb="135">
      <t>ネンド</t>
    </rPh>
    <rPh sb="136" eb="138">
      <t>キサイ</t>
    </rPh>
    <rPh sb="138" eb="140">
      <t>ショウカン</t>
    </rPh>
    <rPh sb="141" eb="142">
      <t>ハジ</t>
    </rPh>
    <rPh sb="151" eb="153">
      <t>ジャッカン</t>
    </rPh>
    <rPh sb="153" eb="155">
      <t>スウチ</t>
    </rPh>
    <rPh sb="156" eb="158">
      <t>エイキョウ</t>
    </rPh>
    <rPh sb="159" eb="160">
      <t>アタ</t>
    </rPh>
    <rPh sb="167" eb="169">
      <t>キュウスイ</t>
    </rPh>
    <rPh sb="169" eb="171">
      <t>ゲンカ</t>
    </rPh>
    <rPh sb="173" eb="177">
      <t>ゼンネンドヒ</t>
    </rPh>
    <rPh sb="178" eb="180">
      <t>ゼンコク</t>
    </rPh>
    <rPh sb="180" eb="182">
      <t>ヘイキン</t>
    </rPh>
    <rPh sb="183" eb="185">
      <t>オオハバ</t>
    </rPh>
    <rPh sb="186" eb="187">
      <t>スク</t>
    </rPh>
    <rPh sb="192" eb="194">
      <t>イッポウ</t>
    </rPh>
    <rPh sb="195" eb="197">
      <t>ホンチョウ</t>
    </rPh>
    <rPh sb="198" eb="200">
      <t>ゾウカ</t>
    </rPh>
    <rPh sb="206" eb="208">
      <t>ユウスイ</t>
    </rPh>
    <rPh sb="208" eb="210">
      <t>スイリョウ</t>
    </rPh>
    <rPh sb="211" eb="212">
      <t>ゲン</t>
    </rPh>
    <rPh sb="212" eb="213">
      <t>ショウ</t>
    </rPh>
    <rPh sb="214" eb="216">
      <t>ツウジョウ</t>
    </rPh>
    <rPh sb="216" eb="218">
      <t>ケイヒ</t>
    </rPh>
    <rPh sb="219" eb="221">
      <t>ゾウカ</t>
    </rPh>
    <rPh sb="222" eb="224">
      <t>ヨウイン</t>
    </rPh>
    <rPh sb="230" eb="232">
      <t>シセツ</t>
    </rPh>
    <rPh sb="232" eb="234">
      <t>リヨウ</t>
    </rPh>
    <rPh sb="234" eb="235">
      <t>リツ</t>
    </rPh>
    <rPh sb="241" eb="244">
      <t>ゼンネンヒ</t>
    </rPh>
    <rPh sb="245" eb="247">
      <t>ゼンコク</t>
    </rPh>
    <rPh sb="247" eb="249">
      <t>ヘイキン</t>
    </rPh>
    <rPh sb="250" eb="251">
      <t>クラ</t>
    </rPh>
    <rPh sb="252" eb="253">
      <t>サ</t>
    </rPh>
    <rPh sb="254" eb="255">
      <t>オオ</t>
    </rPh>
    <rPh sb="284" eb="285">
      <t>リツ</t>
    </rPh>
    <rPh sb="291" eb="294">
      <t>ゼンネンヒ</t>
    </rPh>
    <rPh sb="295" eb="297">
      <t>ビゾウ</t>
    </rPh>
    <rPh sb="305" eb="308">
      <t>ヘイキンチ</t>
    </rPh>
    <rPh sb="310" eb="311">
      <t>ヒク</t>
    </rPh>
    <rPh sb="318" eb="320">
      <t>ロウスイ</t>
    </rPh>
    <rPh sb="321" eb="322">
      <t>オオ</t>
    </rPh>
    <rPh sb="324" eb="326">
      <t>ロウキュウ</t>
    </rPh>
    <rPh sb="326" eb="327">
      <t>カン</t>
    </rPh>
    <rPh sb="328" eb="330">
      <t>コウシン</t>
    </rPh>
    <rPh sb="330" eb="331">
      <t>トウ</t>
    </rPh>
    <rPh sb="332" eb="334">
      <t>ヒツヨウ</t>
    </rPh>
    <rPh sb="335" eb="336">
      <t>カンガ</t>
    </rPh>
    <phoneticPr fontId="4"/>
  </si>
  <si>
    <t>　経営比較の数値は、典型的な過疎地域の水道運営を示しており、人口減・使用水量の減少・施設の老朽化など経営に関しマイナス要素が多い。
　しかしながら、水道は生活に不可欠なインフラであり、安定した供給が求められるものであるので、今後は、施設の縮小や統合などの簡易水道の編成や、適正な水道料金の徴収を柱にした経営を目指す必要がある。</t>
    <rPh sb="1" eb="3">
      <t>ケイエイ</t>
    </rPh>
    <rPh sb="3" eb="5">
      <t>ヒカク</t>
    </rPh>
    <rPh sb="6" eb="8">
      <t>スウチ</t>
    </rPh>
    <rPh sb="10" eb="13">
      <t>テンケイテキ</t>
    </rPh>
    <rPh sb="14" eb="16">
      <t>カソ</t>
    </rPh>
    <rPh sb="16" eb="18">
      <t>チイキ</t>
    </rPh>
    <rPh sb="19" eb="21">
      <t>スイドウ</t>
    </rPh>
    <rPh sb="21" eb="23">
      <t>ウンエイ</t>
    </rPh>
    <rPh sb="24" eb="25">
      <t>シメ</t>
    </rPh>
    <rPh sb="74" eb="76">
      <t>スイドウ</t>
    </rPh>
    <rPh sb="77" eb="79">
      <t>セイカツ</t>
    </rPh>
    <rPh sb="80" eb="83">
      <t>フカケツ</t>
    </rPh>
    <rPh sb="92" eb="94">
      <t>アンテイ</t>
    </rPh>
    <rPh sb="96" eb="98">
      <t>キョウキュウ</t>
    </rPh>
    <rPh sb="99" eb="100">
      <t>モト</t>
    </rPh>
    <rPh sb="112" eb="114">
      <t>コンゴ</t>
    </rPh>
    <rPh sb="116" eb="118">
      <t>シセツ</t>
    </rPh>
    <rPh sb="119" eb="121">
      <t>シュクショウ</t>
    </rPh>
    <rPh sb="122" eb="124">
      <t>トウゴウ</t>
    </rPh>
    <rPh sb="127" eb="129">
      <t>カンイ</t>
    </rPh>
    <rPh sb="129" eb="131">
      <t>スイドウ</t>
    </rPh>
    <rPh sb="132" eb="134">
      <t>ヘンセイ</t>
    </rPh>
    <rPh sb="136" eb="138">
      <t>テキセイ</t>
    </rPh>
    <rPh sb="139" eb="141">
      <t>スイドウ</t>
    </rPh>
    <rPh sb="141" eb="143">
      <t>リョウキン</t>
    </rPh>
    <rPh sb="144" eb="146">
      <t>チョウシュウ</t>
    </rPh>
    <rPh sb="147" eb="148">
      <t>ハシラ</t>
    </rPh>
    <rPh sb="151" eb="153">
      <t>ケイエイ</t>
    </rPh>
    <rPh sb="154" eb="156">
      <t>メザ</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</si>
</sst>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0.91</c:v>
                </c:pt>
                <c:pt idx="1">
                  <c:v>0.39</c:v>
                </c:pt>
                <c:pt idx="2">
                  <c:v>0.26</c:v>
                </c:pt>
                <c:pt idx="3">
                  <c:v>0.84</c:v>
                </c:pt>
                <c:pt idx="4">
                  <c:v>0.47</c:v>
                </c:pt>
              </c:numCache>
            </c:numRef>
          </c:val>
          <c:extLst>
            <c:ext xmlns:c16="http://schemas.microsoft.com/office/drawing/2014/chart" uri="{C3380CC4-5D6E-409C-BE32-E72D297353CC}">
              <c16:uniqueId val="{00000000-62BC-449D-9A90-DC27D285A6FC}"/>
            </c:ext>
          </c:extLst>
        </c:ser>
        <c:dLbls>
          <c:showLegendKey val="0"/>
          <c:showVal val="0"/>
          <c:showCatName val="0"/>
          <c:showSerName val="0"/>
          <c:showPercent val="0"/>
          <c:showBubbleSize val="0"/>
        </c:dLbls>
        <c:gapWidth val="150"/>
        <c:axId val="357147888"/>
        <c:axId val="35714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62BC-449D-9A90-DC27D285A6FC}"/>
            </c:ext>
          </c:extLst>
        </c:ser>
        <c:dLbls>
          <c:showLegendKey val="0"/>
          <c:showVal val="0"/>
          <c:showCatName val="0"/>
          <c:showSerName val="0"/>
          <c:showPercent val="0"/>
          <c:showBubbleSize val="0"/>
        </c:dLbls>
        <c:marker val="1"/>
        <c:smooth val="0"/>
        <c:axId val="357147888"/>
        <c:axId val="357144360"/>
      </c:lineChart>
      <c:dateAx>
        <c:axId val="357147888"/>
        <c:scaling>
          <c:orientation val="minMax"/>
        </c:scaling>
        <c:delete val="1"/>
        <c:axPos val="b"/>
        <c:numFmt formatCode="&quot;H&quot;yy" sourceLinked="1"/>
        <c:majorTickMark val="none"/>
        <c:minorTickMark val="none"/>
        <c:tickLblPos val="none"/>
        <c:crossAx val="357144360"/>
        <c:crosses val="autoZero"/>
        <c:auto val="1"/>
        <c:lblOffset val="100"/>
        <c:baseTimeUnit val="years"/>
      </c:dateAx>
      <c:valAx>
        <c:axId val="35714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4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50.79</c:v>
                </c:pt>
                <c:pt idx="1">
                  <c:v>44.82</c:v>
                </c:pt>
                <c:pt idx="2">
                  <c:v>51.37</c:v>
                </c:pt>
                <c:pt idx="3">
                  <c:v>49.64</c:v>
                </c:pt>
                <c:pt idx="4">
                  <c:v>46.78</c:v>
                </c:pt>
              </c:numCache>
            </c:numRef>
          </c:val>
          <c:extLst>
            <c:ext xmlns:c16="http://schemas.microsoft.com/office/drawing/2014/chart" uri="{C3380CC4-5D6E-409C-BE32-E72D297353CC}">
              <c16:uniqueId val="{00000000-0503-4A97-B499-606C1FE53800}"/>
            </c:ext>
          </c:extLst>
        </c:ser>
        <c:dLbls>
          <c:showLegendKey val="0"/>
          <c:showVal val="0"/>
          <c:showCatName val="0"/>
          <c:showSerName val="0"/>
          <c:showPercent val="0"/>
          <c:showBubbleSize val="0"/>
        </c:dLbls>
        <c:gapWidth val="150"/>
        <c:axId val="358059464"/>
        <c:axId val="3580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0503-4A97-B499-606C1FE53800}"/>
            </c:ext>
          </c:extLst>
        </c:ser>
        <c:dLbls>
          <c:showLegendKey val="0"/>
          <c:showVal val="0"/>
          <c:showCatName val="0"/>
          <c:showSerName val="0"/>
          <c:showPercent val="0"/>
          <c:showBubbleSize val="0"/>
        </c:dLbls>
        <c:marker val="1"/>
        <c:smooth val="0"/>
        <c:axId val="358059464"/>
        <c:axId val="358059856"/>
      </c:lineChart>
      <c:dateAx>
        <c:axId val="358059464"/>
        <c:scaling>
          <c:orientation val="minMax"/>
        </c:scaling>
        <c:delete val="1"/>
        <c:axPos val="b"/>
        <c:numFmt formatCode="&quot;H&quot;yy" sourceLinked="1"/>
        <c:majorTickMark val="none"/>
        <c:minorTickMark val="none"/>
        <c:tickLblPos val="none"/>
        <c:crossAx val="358059856"/>
        <c:crosses val="autoZero"/>
        <c:auto val="1"/>
        <c:lblOffset val="100"/>
        <c:baseTimeUnit val="years"/>
      </c:dateAx>
      <c:valAx>
        <c:axId val="3580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5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66.150000000000006</c:v>
                </c:pt>
                <c:pt idx="1">
                  <c:v>68.97</c:v>
                </c:pt>
                <c:pt idx="2">
                  <c:v>57.82</c:v>
                </c:pt>
                <c:pt idx="3">
                  <c:v>56.22</c:v>
                </c:pt>
                <c:pt idx="4">
                  <c:v>59.12</c:v>
                </c:pt>
              </c:numCache>
            </c:numRef>
          </c:val>
          <c:extLst>
            <c:ext xmlns:c16="http://schemas.microsoft.com/office/drawing/2014/chart" uri="{C3380CC4-5D6E-409C-BE32-E72D297353CC}">
              <c16:uniqueId val="{00000000-E058-4F0E-B43D-0722DF811E1D}"/>
            </c:ext>
          </c:extLst>
        </c:ser>
        <c:dLbls>
          <c:showLegendKey val="0"/>
          <c:showVal val="0"/>
          <c:showCatName val="0"/>
          <c:showSerName val="0"/>
          <c:showPercent val="0"/>
          <c:showBubbleSize val="0"/>
        </c:dLbls>
        <c:gapWidth val="150"/>
        <c:axId val="358420760"/>
        <c:axId val="35841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E058-4F0E-B43D-0722DF811E1D}"/>
            </c:ext>
          </c:extLst>
        </c:ser>
        <c:dLbls>
          <c:showLegendKey val="0"/>
          <c:showVal val="0"/>
          <c:showCatName val="0"/>
          <c:showSerName val="0"/>
          <c:showPercent val="0"/>
          <c:showBubbleSize val="0"/>
        </c:dLbls>
        <c:marker val="1"/>
        <c:smooth val="0"/>
        <c:axId val="358420760"/>
        <c:axId val="358417232"/>
      </c:lineChart>
      <c:dateAx>
        <c:axId val="358420760"/>
        <c:scaling>
          <c:orientation val="minMax"/>
        </c:scaling>
        <c:delete val="1"/>
        <c:axPos val="b"/>
        <c:numFmt formatCode="&quot;H&quot;yy" sourceLinked="1"/>
        <c:majorTickMark val="none"/>
        <c:minorTickMark val="none"/>
        <c:tickLblPos val="none"/>
        <c:crossAx val="358417232"/>
        <c:crosses val="autoZero"/>
        <c:auto val="1"/>
        <c:lblOffset val="100"/>
        <c:baseTimeUnit val="years"/>
      </c:dateAx>
      <c:valAx>
        <c:axId val="3584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61.34</c:v>
                </c:pt>
                <c:pt idx="1">
                  <c:v>68.45</c:v>
                </c:pt>
                <c:pt idx="2">
                  <c:v>71.7</c:v>
                </c:pt>
                <c:pt idx="3">
                  <c:v>75.16</c:v>
                </c:pt>
                <c:pt idx="4">
                  <c:v>71.47</c:v>
                </c:pt>
              </c:numCache>
            </c:numRef>
          </c:val>
          <c:extLst>
            <c:ext xmlns:c16="http://schemas.microsoft.com/office/drawing/2014/chart" uri="{C3380CC4-5D6E-409C-BE32-E72D297353CC}">
              <c16:uniqueId val="{00000000-0F9F-4BEB-BC7C-0399EEA6617A}"/>
            </c:ext>
          </c:extLst>
        </c:ser>
        <c:dLbls>
          <c:showLegendKey val="0"/>
          <c:showVal val="0"/>
          <c:showCatName val="0"/>
          <c:showSerName val="0"/>
          <c:showPercent val="0"/>
          <c:showBubbleSize val="0"/>
        </c:dLbls>
        <c:gapWidth val="150"/>
        <c:axId val="357150240"/>
        <c:axId val="3571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0F9F-4BEB-BC7C-0399EEA6617A}"/>
            </c:ext>
          </c:extLst>
        </c:ser>
        <c:dLbls>
          <c:showLegendKey val="0"/>
          <c:showVal val="0"/>
          <c:showCatName val="0"/>
          <c:showSerName val="0"/>
          <c:showPercent val="0"/>
          <c:showBubbleSize val="0"/>
        </c:dLbls>
        <c:marker val="1"/>
        <c:smooth val="0"/>
        <c:axId val="357150240"/>
        <c:axId val="357148672"/>
      </c:lineChart>
      <c:dateAx>
        <c:axId val="357150240"/>
        <c:scaling>
          <c:orientation val="minMax"/>
        </c:scaling>
        <c:delete val="1"/>
        <c:axPos val="b"/>
        <c:numFmt formatCode="&quot;H&quot;yy" sourceLinked="1"/>
        <c:majorTickMark val="none"/>
        <c:minorTickMark val="none"/>
        <c:tickLblPos val="none"/>
        <c:crossAx val="357148672"/>
        <c:crosses val="autoZero"/>
        <c:auto val="1"/>
        <c:lblOffset val="100"/>
        <c:baseTimeUnit val="years"/>
      </c:dateAx>
      <c:valAx>
        <c:axId val="357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B-41F3-8390-C428966D362A}"/>
            </c:ext>
          </c:extLst>
        </c:ser>
        <c:dLbls>
          <c:showLegendKey val="0"/>
          <c:showVal val="0"/>
          <c:showCatName val="0"/>
          <c:showSerName val="0"/>
          <c:showPercent val="0"/>
          <c:showBubbleSize val="0"/>
        </c:dLbls>
        <c:gapWidth val="150"/>
        <c:axId val="357147496"/>
        <c:axId val="3571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B-41F3-8390-C428966D362A}"/>
            </c:ext>
          </c:extLst>
        </c:ser>
        <c:dLbls>
          <c:showLegendKey val="0"/>
          <c:showVal val="0"/>
          <c:showCatName val="0"/>
          <c:showSerName val="0"/>
          <c:showPercent val="0"/>
          <c:showBubbleSize val="0"/>
        </c:dLbls>
        <c:marker val="1"/>
        <c:smooth val="0"/>
        <c:axId val="357147496"/>
        <c:axId val="357149456"/>
      </c:lineChart>
      <c:dateAx>
        <c:axId val="357147496"/>
        <c:scaling>
          <c:orientation val="minMax"/>
        </c:scaling>
        <c:delete val="1"/>
        <c:axPos val="b"/>
        <c:numFmt formatCode="&quot;H&quot;yy" sourceLinked="1"/>
        <c:majorTickMark val="none"/>
        <c:minorTickMark val="none"/>
        <c:tickLblPos val="none"/>
        <c:crossAx val="357149456"/>
        <c:crosses val="autoZero"/>
        <c:auto val="1"/>
        <c:lblOffset val="100"/>
        <c:baseTimeUnit val="years"/>
      </c:dateAx>
      <c:valAx>
        <c:axId val="3571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4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E-4538-86B3-9BA83EECE9A5}"/>
            </c:ext>
          </c:extLst>
        </c:ser>
        <c:dLbls>
          <c:showLegendKey val="0"/>
          <c:showVal val="0"/>
          <c:showCatName val="0"/>
          <c:showSerName val="0"/>
          <c:showPercent val="0"/>
          <c:showBubbleSize val="0"/>
        </c:dLbls>
        <c:gapWidth val="150"/>
        <c:axId val="357149064"/>
        <c:axId val="35714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E-4538-86B3-9BA83EECE9A5}"/>
            </c:ext>
          </c:extLst>
        </c:ser>
        <c:dLbls>
          <c:showLegendKey val="0"/>
          <c:showVal val="0"/>
          <c:showCatName val="0"/>
          <c:showSerName val="0"/>
          <c:showPercent val="0"/>
          <c:showBubbleSize val="0"/>
        </c:dLbls>
        <c:marker val="1"/>
        <c:smooth val="0"/>
        <c:axId val="357149064"/>
        <c:axId val="357145144"/>
      </c:lineChart>
      <c:dateAx>
        <c:axId val="357149064"/>
        <c:scaling>
          <c:orientation val="minMax"/>
        </c:scaling>
        <c:delete val="1"/>
        <c:axPos val="b"/>
        <c:numFmt formatCode="&quot;H&quot;yy" sourceLinked="1"/>
        <c:majorTickMark val="none"/>
        <c:minorTickMark val="none"/>
        <c:tickLblPos val="none"/>
        <c:crossAx val="357145144"/>
        <c:crosses val="autoZero"/>
        <c:auto val="1"/>
        <c:lblOffset val="100"/>
        <c:baseTimeUnit val="years"/>
      </c:dateAx>
      <c:valAx>
        <c:axId val="35714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28-4FA1-9D9D-87D1D1CEAAF6}"/>
            </c:ext>
          </c:extLst>
        </c:ser>
        <c:dLbls>
          <c:showLegendKey val="0"/>
          <c:showVal val="0"/>
          <c:showCatName val="0"/>
          <c:showSerName val="0"/>
          <c:showPercent val="0"/>
          <c:showBubbleSize val="0"/>
        </c:dLbls>
        <c:gapWidth val="150"/>
        <c:axId val="357146320"/>
        <c:axId val="35714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8-4FA1-9D9D-87D1D1CEAAF6}"/>
            </c:ext>
          </c:extLst>
        </c:ser>
        <c:dLbls>
          <c:showLegendKey val="0"/>
          <c:showVal val="0"/>
          <c:showCatName val="0"/>
          <c:showSerName val="0"/>
          <c:showPercent val="0"/>
          <c:showBubbleSize val="0"/>
        </c:dLbls>
        <c:marker val="1"/>
        <c:smooth val="0"/>
        <c:axId val="357146320"/>
        <c:axId val="357146712"/>
      </c:lineChart>
      <c:dateAx>
        <c:axId val="357146320"/>
        <c:scaling>
          <c:orientation val="minMax"/>
        </c:scaling>
        <c:delete val="1"/>
        <c:axPos val="b"/>
        <c:numFmt formatCode="&quot;H&quot;yy" sourceLinked="1"/>
        <c:majorTickMark val="none"/>
        <c:minorTickMark val="none"/>
        <c:tickLblPos val="none"/>
        <c:crossAx val="357146712"/>
        <c:crosses val="autoZero"/>
        <c:auto val="1"/>
        <c:lblOffset val="100"/>
        <c:baseTimeUnit val="years"/>
      </c:dateAx>
      <c:valAx>
        <c:axId val="3571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C-45F6-9099-B7F700021444}"/>
            </c:ext>
          </c:extLst>
        </c:ser>
        <c:dLbls>
          <c:showLegendKey val="0"/>
          <c:showVal val="0"/>
          <c:showCatName val="0"/>
          <c:showSerName val="0"/>
          <c:showPercent val="0"/>
          <c:showBubbleSize val="0"/>
        </c:dLbls>
        <c:gapWidth val="150"/>
        <c:axId val="358061032"/>
        <c:axId val="35805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C-45F6-9099-B7F700021444}"/>
            </c:ext>
          </c:extLst>
        </c:ser>
        <c:dLbls>
          <c:showLegendKey val="0"/>
          <c:showVal val="0"/>
          <c:showCatName val="0"/>
          <c:showSerName val="0"/>
          <c:showPercent val="0"/>
          <c:showBubbleSize val="0"/>
        </c:dLbls>
        <c:marker val="1"/>
        <c:smooth val="0"/>
        <c:axId val="358061032"/>
        <c:axId val="358056328"/>
      </c:lineChart>
      <c:dateAx>
        <c:axId val="358061032"/>
        <c:scaling>
          <c:orientation val="minMax"/>
        </c:scaling>
        <c:delete val="1"/>
        <c:axPos val="b"/>
        <c:numFmt formatCode="&quot;H&quot;yy" sourceLinked="1"/>
        <c:majorTickMark val="none"/>
        <c:minorTickMark val="none"/>
        <c:tickLblPos val="none"/>
        <c:crossAx val="358056328"/>
        <c:crosses val="autoZero"/>
        <c:auto val="1"/>
        <c:lblOffset val="100"/>
        <c:baseTimeUnit val="years"/>
      </c:dateAx>
      <c:valAx>
        <c:axId val="3580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2106.98</c:v>
                </c:pt>
                <c:pt idx="1">
                  <c:v>2082.73</c:v>
                </c:pt>
                <c:pt idx="2">
                  <c:v>1442.15</c:v>
                </c:pt>
                <c:pt idx="3">
                  <c:v>1509.12</c:v>
                </c:pt>
                <c:pt idx="4">
                  <c:v>2843.5</c:v>
                </c:pt>
              </c:numCache>
            </c:numRef>
          </c:val>
          <c:extLst>
            <c:ext xmlns:c16="http://schemas.microsoft.com/office/drawing/2014/chart" uri="{C3380CC4-5D6E-409C-BE32-E72D297353CC}">
              <c16:uniqueId val="{00000000-CC7E-47DD-97C5-4C51CB4A4B42}"/>
            </c:ext>
          </c:extLst>
        </c:ser>
        <c:dLbls>
          <c:showLegendKey val="0"/>
          <c:showVal val="0"/>
          <c:showCatName val="0"/>
          <c:showSerName val="0"/>
          <c:showPercent val="0"/>
          <c:showBubbleSize val="0"/>
        </c:dLbls>
        <c:gapWidth val="150"/>
        <c:axId val="358061424"/>
        <c:axId val="35805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CC7E-47DD-97C5-4C51CB4A4B42}"/>
            </c:ext>
          </c:extLst>
        </c:ser>
        <c:dLbls>
          <c:showLegendKey val="0"/>
          <c:showVal val="0"/>
          <c:showCatName val="0"/>
          <c:showSerName val="0"/>
          <c:showPercent val="0"/>
          <c:showBubbleSize val="0"/>
        </c:dLbls>
        <c:marker val="1"/>
        <c:smooth val="0"/>
        <c:axId val="358061424"/>
        <c:axId val="358057896"/>
      </c:lineChart>
      <c:dateAx>
        <c:axId val="358061424"/>
        <c:scaling>
          <c:orientation val="minMax"/>
        </c:scaling>
        <c:delete val="1"/>
        <c:axPos val="b"/>
        <c:numFmt formatCode="&quot;H&quot;yy" sourceLinked="1"/>
        <c:majorTickMark val="none"/>
        <c:minorTickMark val="none"/>
        <c:tickLblPos val="none"/>
        <c:crossAx val="358057896"/>
        <c:crosses val="autoZero"/>
        <c:auto val="1"/>
        <c:lblOffset val="100"/>
        <c:baseTimeUnit val="years"/>
      </c:dateAx>
      <c:valAx>
        <c:axId val="35805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37.6</c:v>
                </c:pt>
                <c:pt idx="1">
                  <c:v>40.22</c:v>
                </c:pt>
                <c:pt idx="2">
                  <c:v>58.07</c:v>
                </c:pt>
                <c:pt idx="3">
                  <c:v>58.04</c:v>
                </c:pt>
                <c:pt idx="4">
                  <c:v>26.98</c:v>
                </c:pt>
              </c:numCache>
            </c:numRef>
          </c:val>
          <c:extLst>
            <c:ext xmlns:c16="http://schemas.microsoft.com/office/drawing/2014/chart" uri="{C3380CC4-5D6E-409C-BE32-E72D297353CC}">
              <c16:uniqueId val="{00000000-F8F5-4DD1-8571-10AA6477754C}"/>
            </c:ext>
          </c:extLst>
        </c:ser>
        <c:dLbls>
          <c:showLegendKey val="0"/>
          <c:showVal val="0"/>
          <c:showCatName val="0"/>
          <c:showSerName val="0"/>
          <c:showPercent val="0"/>
          <c:showBubbleSize val="0"/>
        </c:dLbls>
        <c:gapWidth val="150"/>
        <c:axId val="358062208"/>
        <c:axId val="3580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F8F5-4DD1-8571-10AA6477754C}"/>
            </c:ext>
          </c:extLst>
        </c:ser>
        <c:dLbls>
          <c:showLegendKey val="0"/>
          <c:showVal val="0"/>
          <c:showCatName val="0"/>
          <c:showSerName val="0"/>
          <c:showPercent val="0"/>
          <c:showBubbleSize val="0"/>
        </c:dLbls>
        <c:marker val="1"/>
        <c:smooth val="0"/>
        <c:axId val="358062208"/>
        <c:axId val="358058288"/>
      </c:lineChart>
      <c:dateAx>
        <c:axId val="358062208"/>
        <c:scaling>
          <c:orientation val="minMax"/>
        </c:scaling>
        <c:delete val="1"/>
        <c:axPos val="b"/>
        <c:numFmt formatCode="&quot;H&quot;yy" sourceLinked="1"/>
        <c:majorTickMark val="none"/>
        <c:minorTickMark val="none"/>
        <c:tickLblPos val="none"/>
        <c:crossAx val="358058288"/>
        <c:crosses val="autoZero"/>
        <c:auto val="1"/>
        <c:lblOffset val="100"/>
        <c:baseTimeUnit val="years"/>
      </c:dateAx>
      <c:valAx>
        <c:axId val="35805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195.74</c:v>
                </c:pt>
                <c:pt idx="1">
                  <c:v>195.84</c:v>
                </c:pt>
                <c:pt idx="2">
                  <c:v>198.53</c:v>
                </c:pt>
                <c:pt idx="3">
                  <c:v>197.28</c:v>
                </c:pt>
                <c:pt idx="4">
                  <c:v>220.23</c:v>
                </c:pt>
              </c:numCache>
            </c:numRef>
          </c:val>
          <c:extLst>
            <c:ext xmlns:c16="http://schemas.microsoft.com/office/drawing/2014/chart" uri="{C3380CC4-5D6E-409C-BE32-E72D297353CC}">
              <c16:uniqueId val="{00000000-C97E-42A6-9142-72978E410292}"/>
            </c:ext>
          </c:extLst>
        </c:ser>
        <c:dLbls>
          <c:showLegendKey val="0"/>
          <c:showVal val="0"/>
          <c:showCatName val="0"/>
          <c:showSerName val="0"/>
          <c:showPercent val="0"/>
          <c:showBubbleSize val="0"/>
        </c:dLbls>
        <c:gapWidth val="150"/>
        <c:axId val="358060640"/>
        <c:axId val="3580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C97E-42A6-9142-72978E410292}"/>
            </c:ext>
          </c:extLst>
        </c:ser>
        <c:dLbls>
          <c:showLegendKey val="0"/>
          <c:showVal val="0"/>
          <c:showCatName val="0"/>
          <c:showSerName val="0"/>
          <c:showPercent val="0"/>
          <c:showBubbleSize val="0"/>
        </c:dLbls>
        <c:marker val="1"/>
        <c:smooth val="0"/>
        <c:axId val="358060640"/>
        <c:axId val="358062992"/>
      </c:lineChart>
      <c:dateAx>
        <c:axId val="358060640"/>
        <c:scaling>
          <c:orientation val="minMax"/>
        </c:scaling>
        <c:delete val="1"/>
        <c:axPos val="b"/>
        <c:numFmt formatCode="&quot;H&quot;yy" sourceLinked="1"/>
        <c:majorTickMark val="none"/>
        <c:minorTickMark val="none"/>
        <c:tickLblPos val="none"/>
        <c:crossAx val="358062992"/>
        <c:crosses val="autoZero"/>
        <c:auto val="1"/>
        <c:lblOffset val="100"/>
        <c:baseTimeUnit val="years"/>
      </c:dateAx>
      <c:valAx>
        <c:axId val="35806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南部町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7435</v>
      </c>
      <c r="AM8" s="51"/>
      <c r="AN8" s="51"/>
      <c r="AO8" s="51"/>
      <c r="AP8" s="51"/>
      <c r="AQ8" s="51"/>
      <c r="AR8" s="51"/>
      <c r="AS8" s="51"/>
      <c r="AT8" s="47">
        <f>データ!$S$6</f>
        <v>200.87</v>
      </c>
      <c r="AU8" s="47"/>
      <c r="AV8" s="47"/>
      <c r="AW8" s="47"/>
      <c r="AX8" s="47"/>
      <c r="AY8" s="47"/>
      <c r="AZ8" s="47"/>
      <c r="BA8" s="47"/>
      <c r="BB8" s="47">
        <f>データ!$T$6</f>
        <v>37.01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99.77</v>
      </c>
      <c r="Q10" s="47"/>
      <c r="R10" s="47"/>
      <c r="S10" s="47"/>
      <c r="T10" s="47"/>
      <c r="U10" s="47"/>
      <c r="V10" s="47"/>
      <c r="W10" s="51">
        <f>データ!$Q$6</f>
        <v>1930</v>
      </c>
      <c r="X10" s="51"/>
      <c r="Y10" s="51"/>
      <c r="Z10" s="51"/>
      <c r="AA10" s="51"/>
      <c r="AB10" s="51"/>
      <c r="AC10" s="51"/>
      <c r="AD10" s="2"/>
      <c r="AE10" s="2"/>
      <c r="AF10" s="2"/>
      <c r="AG10" s="2"/>
      <c r="AH10" s="2"/>
      <c r="AI10" s="2"/>
      <c r="AJ10" s="2"/>
      <c r="AK10" s="2"/>
      <c r="AL10" s="51">
        <f>データ!$U$6</f>
        <v>7353</v>
      </c>
      <c r="AM10" s="51"/>
      <c r="AN10" s="51"/>
      <c r="AO10" s="51"/>
      <c r="AP10" s="51"/>
      <c r="AQ10" s="51"/>
      <c r="AR10" s="51"/>
      <c r="AS10" s="51"/>
      <c r="AT10" s="47">
        <f>データ!$V$6</f>
        <v>21.3</v>
      </c>
      <c r="AU10" s="47"/>
      <c r="AV10" s="47"/>
      <c r="AW10" s="47"/>
      <c r="AX10" s="47"/>
      <c r="AY10" s="47"/>
      <c r="AZ10" s="47"/>
      <c r="BA10" s="47"/>
      <c r="BB10" s="47">
        <f>データ!$W$6</f>
        <v>345.21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6" t="s">
        <v>25</v>
      </c>
      <c r="BM14" s="57"/>
      <c r="BN14" s="57"/>
      <c r="BO14" s="57"/>
      <c r="BP14" s="57"/>
      <c r="BQ14" s="57"/>
      <c r="BR14" s="57"/>
      <c r="BS14" s="57"/>
      <c r="BT14" s="57"/>
      <c r="BU14" s="57"/>
      <c r="BV14" s="57"/>
      <c r="BW14" s="57"/>
      <c r="BX14" s="57"/>
      <c r="BY14" s="57"/>
      <c r="BZ14" s="58"/>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8"/>
      <c r="BM60" s="79"/>
      <c r="BN60" s="79"/>
      <c r="BO60" s="79"/>
      <c r="BP60" s="79"/>
      <c r="BQ60" s="79"/>
      <c r="BR60" s="79"/>
      <c r="BS60" s="79"/>
      <c r="BT60" s="79"/>
      <c r="BU60" s="79"/>
      <c r="BV60" s="79"/>
      <c r="BW60" s="79"/>
      <c r="BX60" s="79"/>
      <c r="BY60" s="79"/>
      <c r="BZ60" s="80"/>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fKNSw2UAay7AuyBOOzDDYyk8FANqLB3UaMKBO5KdF9b9bMgP4O5ELJcCgyZoA0hz7mk9DAlr/cWBwTJL6l5p1A==" saltValue="qsLuAuiAoPRE1E5ruxWu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54</v>
      </c>
      <c r="B4" s="31"/>
      <c r="C4" s="31"/>
      <c r="D4" s="31"/>
      <c r="E4" s="31"/>
      <c r="F4" s="31"/>
      <c r="G4" s="31"/>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193666</v>
      </c>
      <c r="D6" s="34">
        <f t="shared" si="3"/>
        <v>47</v>
      </c>
      <c r="E6" s="34">
        <f t="shared" si="3"/>
        <v>1</v>
      </c>
      <c r="F6" s="34">
        <f t="shared" si="3"/>
        <v>0</v>
      </c>
      <c r="G6" s="34">
        <f t="shared" si="3"/>
        <v>0</v>
      </c>
      <c r="H6" s="34" t="str">
        <f t="shared" si="3"/>
        <v>山梨県　南部町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99.77</v>
      </c>
      <c r="Q6" s="35">
        <f t="shared" si="3"/>
        <v>1930</v>
      </c>
      <c r="R6" s="35">
        <f t="shared" si="3"/>
        <v>7435</v>
      </c>
      <c r="S6" s="35">
        <f t="shared" si="3"/>
        <v>200.87</v>
      </c>
      <c r="T6" s="35">
        <f t="shared" si="3"/>
        <v>37.01</v>
      </c>
      <c r="U6" s="35">
        <f t="shared" si="3"/>
        <v>7353</v>
      </c>
      <c r="V6" s="35">
        <f t="shared" si="3"/>
        <v>21.3</v>
      </c>
      <c r="W6" s="35">
        <f t="shared" si="3"/>
        <v>345.21</v>
      </c>
      <c r="X6" s="36">
        <f>IF(X7="",NA(),X7)</f>
        <v>61.34</v>
      </c>
      <c r="Y6" s="36">
        <f t="shared" ref="Y6:AG6" si="4">IF(Y7="",NA(),Y7)</f>
        <v>68.45</v>
      </c>
      <c r="Z6" s="36">
        <f t="shared" si="4"/>
        <v>71.7</v>
      </c>
      <c r="AA6" s="36">
        <f t="shared" si="4"/>
        <v>75.16</v>
      </c>
      <c r="AB6" s="36">
        <f t="shared" si="4"/>
        <v>71.47</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2106.98</v>
      </c>
      <c r="BF6" s="36">
        <f t="shared" ref="BF6:BN6" si="7">IF(BF7="",NA(),BF7)</f>
        <v>2082.73</v>
      </c>
      <c r="BG6" s="36">
        <f t="shared" si="7"/>
        <v>1442.15</v>
      </c>
      <c r="BH6" s="36">
        <f t="shared" si="7"/>
        <v>1509.12</v>
      </c>
      <c r="BI6" s="36">
        <f t="shared" si="7"/>
        <v>2843.5</v>
      </c>
      <c r="BJ6" s="36">
        <f t="shared" si="7"/>
        <v>1346.23</v>
      </c>
      <c r="BK6" s="36">
        <f t="shared" si="7"/>
        <v>1295.06</v>
      </c>
      <c r="BL6" s="36">
        <f t="shared" si="7"/>
        <v>1168.7</v>
      </c>
      <c r="BM6" s="36">
        <f t="shared" si="7"/>
        <v>1245.46</v>
      </c>
      <c r="BN6" s="36">
        <f t="shared" si="7"/>
        <v>834.1</v>
      </c>
      <c r="BO6" s="35" t="str">
        <f>IF(BO7="","",IF(BO7="-","【-】","【"&amp;SUBSTITUTE(TEXT(BO7,"#,##0.00"),"-","△")&amp;"】"))</f>
        <v>【949.15】</v>
      </c>
      <c r="BP6" s="36">
        <f>IF(BP7="",NA(),BP7)</f>
        <v>37.6</v>
      </c>
      <c r="BQ6" s="36">
        <f t="shared" ref="BQ6:BY6" si="8">IF(BQ7="",NA(),BQ7)</f>
        <v>40.22</v>
      </c>
      <c r="BR6" s="36">
        <f t="shared" si="8"/>
        <v>58.07</v>
      </c>
      <c r="BS6" s="36">
        <f t="shared" si="8"/>
        <v>58.04</v>
      </c>
      <c r="BT6" s="36">
        <f t="shared" si="8"/>
        <v>26.98</v>
      </c>
      <c r="BU6" s="36">
        <f t="shared" si="8"/>
        <v>53.41</v>
      </c>
      <c r="BV6" s="36">
        <f t="shared" si="8"/>
        <v>53.29</v>
      </c>
      <c r="BW6" s="36">
        <f t="shared" si="8"/>
        <v>53.59</v>
      </c>
      <c r="BX6" s="36">
        <f t="shared" si="8"/>
        <v>51.08</v>
      </c>
      <c r="BY6" s="36">
        <f t="shared" si="8"/>
        <v>64.44</v>
      </c>
      <c r="BZ6" s="35" t="str">
        <f>IF(BZ7="","",IF(BZ7="-","【-】","【"&amp;SUBSTITUTE(TEXT(BZ7,"#,##0.00"),"-","△")&amp;"】"))</f>
        <v>【55.87】</v>
      </c>
      <c r="CA6" s="36">
        <f>IF(CA7="",NA(),CA7)</f>
        <v>195.74</v>
      </c>
      <c r="CB6" s="36">
        <f t="shared" ref="CB6:CJ6" si="9">IF(CB7="",NA(),CB7)</f>
        <v>195.84</v>
      </c>
      <c r="CC6" s="36">
        <f t="shared" si="9"/>
        <v>198.53</v>
      </c>
      <c r="CD6" s="36">
        <f t="shared" si="9"/>
        <v>197.28</v>
      </c>
      <c r="CE6" s="36">
        <f t="shared" si="9"/>
        <v>220.23</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50.79</v>
      </c>
      <c r="CM6" s="36">
        <f t="shared" ref="CM6:CU6" si="10">IF(CM7="",NA(),CM7)</f>
        <v>44.82</v>
      </c>
      <c r="CN6" s="36">
        <f t="shared" si="10"/>
        <v>51.37</v>
      </c>
      <c r="CO6" s="36">
        <f t="shared" si="10"/>
        <v>49.64</v>
      </c>
      <c r="CP6" s="36">
        <f t="shared" si="10"/>
        <v>46.78</v>
      </c>
      <c r="CQ6" s="36">
        <f t="shared" si="10"/>
        <v>56.19</v>
      </c>
      <c r="CR6" s="36">
        <f t="shared" si="10"/>
        <v>56.65</v>
      </c>
      <c r="CS6" s="36">
        <f t="shared" si="10"/>
        <v>56.41</v>
      </c>
      <c r="CT6" s="36">
        <f t="shared" si="10"/>
        <v>54.9</v>
      </c>
      <c r="CU6" s="36">
        <f t="shared" si="10"/>
        <v>55.7</v>
      </c>
      <c r="CV6" s="35" t="str">
        <f>IF(CV7="","",IF(CV7="-","【-】","【"&amp;SUBSTITUTE(TEXT(CV7,"#,##0.00"),"-","△")&amp;"】"))</f>
        <v>【56.31】</v>
      </c>
      <c r="CW6" s="36">
        <f>IF(CW7="",NA(),CW7)</f>
        <v>66.150000000000006</v>
      </c>
      <c r="CX6" s="36">
        <f t="shared" ref="CX6:DF6" si="11">IF(CX7="",NA(),CX7)</f>
        <v>68.97</v>
      </c>
      <c r="CY6" s="36">
        <f t="shared" si="11"/>
        <v>57.82</v>
      </c>
      <c r="CZ6" s="36">
        <f t="shared" si="11"/>
        <v>56.22</v>
      </c>
      <c r="DA6" s="36">
        <f t="shared" si="11"/>
        <v>59.12</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0.91</v>
      </c>
      <c r="EE6" s="36">
        <f t="shared" ref="EE6:EM6" si="14">IF(EE7="",NA(),EE7)</f>
        <v>0.39</v>
      </c>
      <c r="EF6" s="36">
        <f t="shared" si="14"/>
        <v>0.26</v>
      </c>
      <c r="EG6" s="36">
        <f t="shared" si="14"/>
        <v>0.84</v>
      </c>
      <c r="EH6" s="36">
        <f t="shared" si="14"/>
        <v>0.47</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193666</v>
      </c>
      <c r="D7" s="38">
        <v>47</v>
      </c>
      <c r="E7" s="38">
        <v>1</v>
      </c>
      <c r="F7" s="38">
        <v>0</v>
      </c>
      <c r="G7" s="38">
        <v>0</v>
      </c>
      <c r="H7" s="38" t="s">
        <v>95</v>
      </c>
      <c r="I7" s="38" t="s">
        <v>96</v>
      </c>
      <c r="J7" s="38" t="s">
        <v>97</v>
      </c>
      <c r="K7" s="38" t="s">
        <v>98</v>
      </c>
      <c r="L7" s="38" t="s">
        <v>99</v>
      </c>
      <c r="M7" s="38" t="s">
        <v>100</v>
      </c>
      <c r="N7" s="39" t="s">
        <v>101</v>
      </c>
      <c r="O7" s="39" t="s">
        <v>102</v>
      </c>
      <c r="P7" s="39">
        <v>99.77</v>
      </c>
      <c r="Q7" s="39">
        <v>1930</v>
      </c>
      <c r="R7" s="39">
        <v>7435</v>
      </c>
      <c r="S7" s="39">
        <v>200.87</v>
      </c>
      <c r="T7" s="39">
        <v>37.01</v>
      </c>
      <c r="U7" s="39">
        <v>7353</v>
      </c>
      <c r="V7" s="39">
        <v>21.3</v>
      </c>
      <c r="W7" s="39">
        <v>345.21</v>
      </c>
      <c r="X7" s="39">
        <v>61.34</v>
      </c>
      <c r="Y7" s="39">
        <v>68.45</v>
      </c>
      <c r="Z7" s="39">
        <v>71.7</v>
      </c>
      <c r="AA7" s="39">
        <v>75.16</v>
      </c>
      <c r="AB7" s="39">
        <v>71.47</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2106.98</v>
      </c>
      <c r="BF7" s="39">
        <v>2082.73</v>
      </c>
      <c r="BG7" s="39">
        <v>1442.15</v>
      </c>
      <c r="BH7" s="39">
        <v>1509.12</v>
      </c>
      <c r="BI7" s="39">
        <v>2843.5</v>
      </c>
      <c r="BJ7" s="39">
        <v>1346.23</v>
      </c>
      <c r="BK7" s="39">
        <v>1295.06</v>
      </c>
      <c r="BL7" s="39">
        <v>1168.7</v>
      </c>
      <c r="BM7" s="39">
        <v>1245.46</v>
      </c>
      <c r="BN7" s="39">
        <v>834.1</v>
      </c>
      <c r="BO7" s="39">
        <v>949.15</v>
      </c>
      <c r="BP7" s="39">
        <v>37.6</v>
      </c>
      <c r="BQ7" s="39">
        <v>40.22</v>
      </c>
      <c r="BR7" s="39">
        <v>58.07</v>
      </c>
      <c r="BS7" s="39">
        <v>58.04</v>
      </c>
      <c r="BT7" s="39">
        <v>26.98</v>
      </c>
      <c r="BU7" s="39">
        <v>53.41</v>
      </c>
      <c r="BV7" s="39">
        <v>53.29</v>
      </c>
      <c r="BW7" s="39">
        <v>53.59</v>
      </c>
      <c r="BX7" s="39">
        <v>51.08</v>
      </c>
      <c r="BY7" s="39">
        <v>64.44</v>
      </c>
      <c r="BZ7" s="39">
        <v>55.87</v>
      </c>
      <c r="CA7" s="39">
        <v>195.74</v>
      </c>
      <c r="CB7" s="39">
        <v>195.84</v>
      </c>
      <c r="CC7" s="39">
        <v>198.53</v>
      </c>
      <c r="CD7" s="39">
        <v>197.28</v>
      </c>
      <c r="CE7" s="39">
        <v>220.23</v>
      </c>
      <c r="CF7" s="39">
        <v>277.39999999999998</v>
      </c>
      <c r="CG7" s="39">
        <v>259.02</v>
      </c>
      <c r="CH7" s="39">
        <v>259.79000000000002</v>
      </c>
      <c r="CI7" s="39">
        <v>262.13</v>
      </c>
      <c r="CJ7" s="39">
        <v>197.14</v>
      </c>
      <c r="CK7" s="39">
        <v>288.19</v>
      </c>
      <c r="CL7" s="39">
        <v>50.79</v>
      </c>
      <c r="CM7" s="39">
        <v>44.82</v>
      </c>
      <c r="CN7" s="39">
        <v>51.37</v>
      </c>
      <c r="CO7" s="39">
        <v>49.64</v>
      </c>
      <c r="CP7" s="39">
        <v>46.78</v>
      </c>
      <c r="CQ7" s="39">
        <v>56.19</v>
      </c>
      <c r="CR7" s="39">
        <v>56.65</v>
      </c>
      <c r="CS7" s="39">
        <v>56.41</v>
      </c>
      <c r="CT7" s="39">
        <v>54.9</v>
      </c>
      <c r="CU7" s="39">
        <v>55.7</v>
      </c>
      <c r="CV7" s="39">
        <v>56.31</v>
      </c>
      <c r="CW7" s="39">
        <v>66.150000000000006</v>
      </c>
      <c r="CX7" s="39">
        <v>68.97</v>
      </c>
      <c r="CY7" s="39">
        <v>57.82</v>
      </c>
      <c r="CZ7" s="39">
        <v>56.22</v>
      </c>
      <c r="DA7" s="39">
        <v>59.12</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0.91</v>
      </c>
      <c r="EE7" s="39">
        <v>0.39</v>
      </c>
      <c r="EF7" s="39">
        <v>0.26</v>
      </c>
      <c r="EG7" s="39">
        <v>0.84</v>
      </c>
      <c r="EH7" s="39">
        <v>0.47</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2022-01-31T04:50:03Z</cp:lastPrinted>
  <dcterms:created xsi:type="dcterms:W3CDTF">2021-12-03T07:03:06Z</dcterms:created>
  <dcterms:modified xsi:type="dcterms:W3CDTF">2022-02-21T05:17:23Z</dcterms:modified>
  <cp:category/>
</cp:coreProperties>
</file>