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6 ■県HP公表■ R4.2.28\010 簡易水道\01 法適\"/>
    </mc:Choice>
  </mc:AlternateContent>
  <workbookProtection workbookAlgorithmName="SHA-512" workbookHashValue="d2ILB8DB3+6GeF8qA+2HYt7mntbu8RxGcXKIV2KgmctYGxE89dPyDp8z887ApUvg2gf+9dzFfHXi50V2F5VzCQ==" workbookSaltValue="C2ENnn768RsDsWi5KRh72Q==" workbookSpinCount="100000" lockStructure="1"/>
  <bookViews>
    <workbookView xWindow="0" yWindow="0" windowWidth="20400" windowHeight="762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<sst xmlns="http://schemas.openxmlformats.org/spreadsheetml/2006/main" count="316" uniqueCount="113">
  <si>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</si>
  <si>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</si>
  <si>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</si>
  <si>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</si>
  <si>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</si>
  <si>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</si>
  <si>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</si>
  <si>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</si>
  <si>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</si>
  <si>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</si>
  <si>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</si>
  <si>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</si>
  <si>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</si>
  <si>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</si>
  <si>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</si>
  <si>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</si>
  <si>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</si>
  <si>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</si>
  <si>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</si>
  <si>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</si>
  <si>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</si>
  <si>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</si>
  <si>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</si>
  <si>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</si>
  <si>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</si>
  <si>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</si>
  <si>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</si>
  <si>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</si>
  <si>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</si>
  <si>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</si>
  <si>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</si>
  <si>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</si>
  <si>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</si>
  <si>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</si>
  <si>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</si>
  <si>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</si>
  <si>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</si>
  <si>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</si>
  <si>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</si>
  <si>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</si>
  <si>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</si>
  <si>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</si>
  <si>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</si>
  <si>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</si>
  <si>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</si>
  <si>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</si>
  <si>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</si>
  <si>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</si>
  <si>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</si>
  <si>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</si>
  <si>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</si>
  <si>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</si>
  <si>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</si>
  <si>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</si>
  <si>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</si>
  <si>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</si>
  <si>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</si>
  <si>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</si>
  <si>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</si>
  <si>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</si>
  <si>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</si>
  <si>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</si>
  <si>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</si>
  <si>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</si>
  <si>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</si>
  <si>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</si>
  <si>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</si>
  <si>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</si>
  <si>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</si>
  <si>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</si>
  <si>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</si>
  <si>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</si>
  <si>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</si>
  <si>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</si>
  <si>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</si>
  <si>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</si>
  <si>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</si>
  <si>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</si>
  <si>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</si>
  <si>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</si>
  <si>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</si>
  <si>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</si>
  <si>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</si>
  <si>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</si>
  <si>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</si>
  <si>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</si>
  <si>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</si>
  <si>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</si>
  <si>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</si>
  <si>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</si>
  <si>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</si>
  <si>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</si>
  <si>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</si>
  <si>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笛吹市</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</si>
  <si>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</si>
  <si>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</si>
  <si>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</si>
  <si>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</si>
  <si>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</si>
  <si>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</si>
  <si>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</si>
  <si>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</si>
  <si>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</si>
  <si>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</si>
  <si>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</si>
  <si>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</si>
  <si>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</si>
  <si>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</si>
  <si>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</si>
  <si>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</si>
  <si>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簡易水道事業については、令和2年度より公営企業会計へ移行した。
　本来なら独立採算を目指し、更なる使用料の改定を目指さなければならないところであるが、地域的にごく限られた高齢者の圧倒的に多い僻地なため、採算を考えた料金改定は非常に難しいと思われる。
　平成30年度に料金改定を行い、令和4年度に再度改定を行う予定であったが、新型コロナウイルスの感染拡大により、市民生活にも影響を及ぼしていることから延期となった。現状、収入の多くは一般会計からの補助金で賄っている状況であり、今後も料金水準の見直しが必要と考えられる。
　また、近隣との連携も地理的に困難な施設なため広域化も難しいが、今後効率化・合理化が図られる部分があるか検討していく必要がある。</t>
    <rPh sb="207" eb="209">
      <t>ゲンジョウ</t>
    </rPh>
    <rPh sb="210" eb="212">
      <t>シュウニュウ</t>
    </rPh>
    <rPh sb="213" eb="214">
      <t>オオ</t>
    </rPh>
    <rPh sb="216" eb="218">
      <t>イッパンカ</t>
    </rPh>
    <rPh sb="218" eb="220">
      <t>イケイ</t>
    </rPh>
    <rPh sb="223" eb="226">
      <t>ホジョキン</t>
    </rPh>
    <rPh sb="227" eb="228">
      <t>マカナ</t>
    </rPh>
    <rPh sb="232" eb="234">
      <t>ジョウキョウ</t>
    </rPh>
    <rPh sb="238" eb="240">
      <t>コンゴ</t>
    </rPh>
    <rPh sb="241" eb="245">
      <t>リョウキンスイジュン</t>
    </rPh>
    <rPh sb="246" eb="248">
      <t>ミナオ</t>
    </rPh>
    <rPh sb="250" eb="252">
      <t>ヒツヨウ</t>
    </rPh>
    <rPh sb="253" eb="254">
      <t>カンガ</t>
    </rPh>
    <rPh sb="318" eb="320">
      <t>ヒツヨウ</t>
    </rPh>
    <phoneticPr fontId="4"/>
  </si>
  <si>
    <t>　笛吹市簡易水道事業は、令和2年度より公営企業会計に移行し経営を行っている。
　①経常収支比率について、平均を上回っているが、収益の多くは一般会計からの補助金であり、安定した運営とは言えない状況にある。
　②累積欠損金比率は、公営企業会計移行初年度の決算であり発生しなかったが、給水収益が低いため今後欠損金が発生することも推測される。
　③流動比率は、類似団体や全国平均を上回っているが、主に一般会計からの補助金で賄っているためである。
　④企業債残高対給水収益比率は、類似団体や全国平均を大幅に下回っている。要因として給水収益が低いためであり、今後は料金水準の見直しが必要と考えられる。
　⑤料金回収率は、100%を大きく下回っている。施設の維持管理費は一般会計からの補助金によって運営している状況であるため、健全性が保たれているとは言えない状況である。今後は料金水準の見直しが必要と考えられる。
　⑥給水原価は、有収水量に対して費用の割合が低いため、平均より低く抑えられている。しかし、給水人口が年々減少しているため、有収水量も減少し、原価が上昇することが推測される。
　⑦施設利用率、⑧有収率ともに平均値よりも高い水準を保っているが、給水人口が年々減少しているため、施設の統廃合やダウンサイジング等の検討も必要となってくる。</t>
    <rPh sb="1" eb="4">
      <t>フエフキシ</t>
    </rPh>
    <rPh sb="4" eb="6">
      <t>カンイ</t>
    </rPh>
    <rPh sb="6" eb="8">
      <t>スイドウ</t>
    </rPh>
    <rPh sb="8" eb="10">
      <t>ジギョウ</t>
    </rPh>
    <rPh sb="12" eb="14">
      <t>レイワ</t>
    </rPh>
    <rPh sb="15" eb="17">
      <t>ネンド</t>
    </rPh>
    <rPh sb="19" eb="21">
      <t>コウエイ</t>
    </rPh>
    <rPh sb="21" eb="23">
      <t>キギョウ</t>
    </rPh>
    <rPh sb="23" eb="25">
      <t>カイケイ</t>
    </rPh>
    <rPh sb="26" eb="28">
      <t>イコウ</t>
    </rPh>
    <rPh sb="29" eb="31">
      <t>ケイエイ</t>
    </rPh>
    <rPh sb="32" eb="33">
      <t>オコナ</t>
    </rPh>
    <rPh sb="41" eb="43">
      <t>ケイジョウ</t>
    </rPh>
    <rPh sb="43" eb="45">
      <t>シュウシ</t>
    </rPh>
    <rPh sb="45" eb="47">
      <t>ヒリツ</t>
    </rPh>
    <rPh sb="52" eb="54">
      <t>ヘイキン</t>
    </rPh>
    <rPh sb="55" eb="57">
      <t>ウワマワ</t>
    </rPh>
    <rPh sb="63" eb="65">
      <t>シュウエキ</t>
    </rPh>
    <rPh sb="66" eb="67">
      <t>オオ</t>
    </rPh>
    <rPh sb="69" eb="71">
      <t>イッパン</t>
    </rPh>
    <rPh sb="71" eb="73">
      <t>カイケイ</t>
    </rPh>
    <rPh sb="76" eb="79">
      <t>ホジョキン</t>
    </rPh>
    <rPh sb="83" eb="85">
      <t>アンテイ</t>
    </rPh>
    <rPh sb="87" eb="89">
      <t>ウンエイ</t>
    </rPh>
    <rPh sb="91" eb="92">
      <t>イ</t>
    </rPh>
    <rPh sb="95" eb="97">
      <t>ジョウキョウ</t>
    </rPh>
    <rPh sb="104" eb="106">
      <t>ルイセキ</t>
    </rPh>
    <rPh sb="106" eb="108">
      <t>ケッソン</t>
    </rPh>
    <rPh sb="108" eb="109">
      <t>キン</t>
    </rPh>
    <rPh sb="109" eb="111">
      <t>ヒリツ</t>
    </rPh>
    <rPh sb="113" eb="119">
      <t>コウエイキギョウカイケイ</t>
    </rPh>
    <rPh sb="119" eb="121">
      <t>イコウ</t>
    </rPh>
    <rPh sb="121" eb="124">
      <t>ショネンド</t>
    </rPh>
    <rPh sb="125" eb="127">
      <t>ケッサン</t>
    </rPh>
    <rPh sb="130" eb="132">
      <t>ハッセイ</t>
    </rPh>
    <rPh sb="139" eb="141">
      <t>キュウスイ</t>
    </rPh>
    <rPh sb="141" eb="143">
      <t>シュウエキ</t>
    </rPh>
    <rPh sb="144" eb="145">
      <t>ヒク</t>
    </rPh>
    <rPh sb="148" eb="150">
      <t>コンゴ</t>
    </rPh>
    <rPh sb="150" eb="153">
      <t>ケッソンキン</t>
    </rPh>
    <rPh sb="154" eb="156">
      <t>ハッセイ</t>
    </rPh>
    <rPh sb="161" eb="163">
      <t>スイソク</t>
    </rPh>
    <rPh sb="170" eb="174">
      <t>リュウドウヒリツ</t>
    </rPh>
    <rPh sb="176" eb="178">
      <t>ルイジ</t>
    </rPh>
    <rPh sb="178" eb="180">
      <t>ダンタイ</t>
    </rPh>
    <rPh sb="181" eb="183">
      <t>ゼンコク</t>
    </rPh>
    <rPh sb="183" eb="185">
      <t>ヘイキン</t>
    </rPh>
    <rPh sb="186" eb="188">
      <t>ウワマワ</t>
    </rPh>
    <rPh sb="194" eb="195">
      <t>オモ</t>
    </rPh>
    <rPh sb="196" eb="198">
      <t>イッパン</t>
    </rPh>
    <rPh sb="198" eb="200">
      <t>カイケイ</t>
    </rPh>
    <rPh sb="203" eb="206">
      <t>ホジョキン</t>
    </rPh>
    <rPh sb="207" eb="208">
      <t>マカナ</t>
    </rPh>
    <rPh sb="221" eb="223">
      <t>キギョウ</t>
    </rPh>
    <rPh sb="223" eb="224">
      <t>サイ</t>
    </rPh>
    <rPh sb="224" eb="226">
      <t>ザンダカ</t>
    </rPh>
    <rPh sb="226" eb="227">
      <t>タイ</t>
    </rPh>
    <rPh sb="227" eb="229">
      <t>キュウスイ</t>
    </rPh>
    <rPh sb="229" eb="231">
      <t>シュウエキ</t>
    </rPh>
    <rPh sb="231" eb="233">
      <t>ヒリツ</t>
    </rPh>
    <rPh sb="235" eb="239">
      <t>ルイジダンタイ</t>
    </rPh>
    <rPh sb="240" eb="242">
      <t>ゼンコク</t>
    </rPh>
    <rPh sb="242" eb="244">
      <t>ヘイキン</t>
    </rPh>
    <rPh sb="245" eb="247">
      <t>オオハバ</t>
    </rPh>
    <rPh sb="248" eb="250">
      <t>シタマワ</t>
    </rPh>
    <rPh sb="255" eb="257">
      <t>ヨウイン</t>
    </rPh>
    <rPh sb="260" eb="264">
      <t>キュウスイシュウエキ</t>
    </rPh>
    <rPh sb="265" eb="266">
      <t>ヒク</t>
    </rPh>
    <rPh sb="273" eb="275">
      <t>コンゴ</t>
    </rPh>
    <rPh sb="276" eb="278">
      <t>リョウキン</t>
    </rPh>
    <rPh sb="278" eb="280">
      <t>スイジュン</t>
    </rPh>
    <rPh sb="281" eb="283">
      <t>ミナオ</t>
    </rPh>
    <rPh sb="285" eb="287">
      <t>ヒツヨウ</t>
    </rPh>
    <rPh sb="288" eb="289">
      <t>カンガ</t>
    </rPh>
    <rPh sb="297" eb="299">
      <t>リョウキン</t>
    </rPh>
    <rPh sb="299" eb="301">
      <t>カイシュウ</t>
    </rPh>
    <rPh sb="301" eb="302">
      <t>リツ</t>
    </rPh>
    <rPh sb="309" eb="310">
      <t>オオ</t>
    </rPh>
    <rPh sb="312" eb="314">
      <t>シタマワ</t>
    </rPh>
    <rPh sb="319" eb="321">
      <t>シセツ</t>
    </rPh>
    <rPh sb="322" eb="324">
      <t>イジ</t>
    </rPh>
    <rPh sb="324" eb="326">
      <t>カンリ</t>
    </rPh>
    <rPh sb="326" eb="327">
      <t>ヒ</t>
    </rPh>
    <rPh sb="328" eb="330">
      <t>イッパン</t>
    </rPh>
    <rPh sb="330" eb="332">
      <t>カイケイ</t>
    </rPh>
    <rPh sb="335" eb="338">
      <t>ホジョキン</t>
    </rPh>
    <rPh sb="342" eb="344">
      <t>ウンエイ</t>
    </rPh>
    <rPh sb="348" eb="350">
      <t>ジョウキョウ</t>
    </rPh>
    <rPh sb="356" eb="359">
      <t>ケンゼンセイ</t>
    </rPh>
    <rPh sb="360" eb="361">
      <t>タモ</t>
    </rPh>
    <rPh sb="368" eb="369">
      <t>イ</t>
    </rPh>
    <rPh sb="372" eb="374">
      <t>ジョウキョウ</t>
    </rPh>
    <rPh sb="378" eb="380">
      <t>コンゴ</t>
    </rPh>
    <rPh sb="381" eb="385">
      <t>リョウキンスイジュン</t>
    </rPh>
    <rPh sb="386" eb="388">
      <t>ミナオ</t>
    </rPh>
    <rPh sb="390" eb="392">
      <t>ヒツヨウ</t>
    </rPh>
    <rPh sb="393" eb="394">
      <t>カンガ</t>
    </rPh>
    <rPh sb="402" eb="404">
      <t>キュウスイ</t>
    </rPh>
    <rPh sb="404" eb="406">
      <t>ゲンカ</t>
    </rPh>
    <rPh sb="408" eb="410">
      <t>ユウシュウ</t>
    </rPh>
    <rPh sb="410" eb="412">
      <t>スイリョウ</t>
    </rPh>
    <rPh sb="413" eb="414">
      <t>タイ</t>
    </rPh>
    <rPh sb="416" eb="418">
      <t>ヒヨウ</t>
    </rPh>
    <rPh sb="419" eb="421">
      <t>ワリアイ</t>
    </rPh>
    <rPh sb="422" eb="423">
      <t>ヒク</t>
    </rPh>
    <rPh sb="427" eb="429">
      <t>ヘイキン</t>
    </rPh>
    <rPh sb="431" eb="432">
      <t>ヒク</t>
    </rPh>
    <rPh sb="433" eb="434">
      <t>オサ</t>
    </rPh>
    <rPh sb="445" eb="447">
      <t>キュウスイ</t>
    </rPh>
    <rPh sb="447" eb="449">
      <t>ジンコウ</t>
    </rPh>
    <rPh sb="450" eb="454">
      <t>ネンネンゲンショウ</t>
    </rPh>
    <rPh sb="461" eb="465">
      <t>ユウシュウスイリョウ</t>
    </rPh>
    <rPh sb="466" eb="468">
      <t>ゲンショウ</t>
    </rPh>
    <rPh sb="470" eb="472">
      <t>ゲンカ</t>
    </rPh>
    <rPh sb="473" eb="475">
      <t>ジョウショウ</t>
    </rPh>
    <rPh sb="480" eb="482">
      <t>スイソク</t>
    </rPh>
    <rPh sb="489" eb="491">
      <t>シセツ</t>
    </rPh>
    <rPh sb="491" eb="493">
      <t>リヨウ</t>
    </rPh>
    <rPh sb="493" eb="494">
      <t>リツ</t>
    </rPh>
    <rPh sb="496" eb="499">
      <t>ユウシュウリツ</t>
    </rPh>
    <rPh sb="502" eb="505">
      <t>ヘイキンチ</t>
    </rPh>
    <rPh sb="508" eb="509">
      <t>タカ</t>
    </rPh>
    <rPh sb="510" eb="512">
      <t>スイジュン</t>
    </rPh>
    <rPh sb="513" eb="514">
      <t>タモ</t>
    </rPh>
    <rPh sb="520" eb="522">
      <t>キュウスイ</t>
    </rPh>
    <rPh sb="522" eb="524">
      <t>ジンコウ</t>
    </rPh>
    <rPh sb="525" eb="527">
      <t>ネンネン</t>
    </rPh>
    <rPh sb="527" eb="529">
      <t>ゲンショウ</t>
    </rPh>
    <rPh sb="536" eb="538">
      <t>シセツ</t>
    </rPh>
    <rPh sb="539" eb="542">
      <t>トウハイゴウ</t>
    </rPh>
    <rPh sb="551" eb="552">
      <t>トウ</t>
    </rPh>
    <rPh sb="553" eb="555">
      <t>ケントウ</t>
    </rPh>
    <rPh sb="556" eb="558">
      <t>ヒツヨウ</t>
    </rPh>
    <phoneticPr fontId="4"/>
  </si>
  <si>
    <t>　現状、①有形固定資産減価償却率、②管路経年化率、③管路更新率ともに低い状況である。
　しかし、今後、人口減少や施設の老朽化に伴い施設利用率、有収率ともに下がってくることも予想されるため、将来を見据えた更新工事を行っていく必要がある。また、更新財源の確保のために定期的な料金水準の見直しも必要である。</t>
    <rPh sb="1" eb="3">
      <t>ゲンジョウ</t>
    </rPh>
    <rPh sb="5" eb="7">
      <t>ユウケイ</t>
    </rPh>
    <rPh sb="7" eb="9">
      <t>コテイ</t>
    </rPh>
    <rPh sb="9" eb="11">
      <t>シサン</t>
    </rPh>
    <rPh sb="11" eb="13">
      <t>ゲンカ</t>
    </rPh>
    <rPh sb="13" eb="15">
      <t>ショウキャク</t>
    </rPh>
    <rPh sb="15" eb="16">
      <t>リツ</t>
    </rPh>
    <rPh sb="18" eb="20">
      <t>カンロ</t>
    </rPh>
    <rPh sb="20" eb="22">
      <t>ケイネン</t>
    </rPh>
    <rPh sb="23" eb="24">
      <t>リツ</t>
    </rPh>
    <rPh sb="26" eb="30">
      <t>カンロコウシン</t>
    </rPh>
    <rPh sb="30" eb="31">
      <t>リツ</t>
    </rPh>
    <rPh sb="34" eb="35">
      <t>ヒク</t>
    </rPh>
    <rPh sb="36" eb="38">
      <t>ジョウキョウ</t>
    </rPh>
    <rPh sb="48" eb="50">
      <t>コンゴ</t>
    </rPh>
    <rPh sb="51" eb="53">
      <t>ジンコウ</t>
    </rPh>
    <rPh sb="53" eb="55">
      <t>ゲンショウ</t>
    </rPh>
    <rPh sb="56" eb="58">
      <t>シセツ</t>
    </rPh>
    <rPh sb="59" eb="62">
      <t>ロウキュウカ</t>
    </rPh>
    <rPh sb="63" eb="64">
      <t>トモナ</t>
    </rPh>
    <rPh sb="65" eb="67">
      <t>シセツ</t>
    </rPh>
    <rPh sb="67" eb="69">
      <t>リヨウ</t>
    </rPh>
    <rPh sb="69" eb="70">
      <t>リツ</t>
    </rPh>
    <rPh sb="71" eb="74">
      <t>ユウシュウリツ</t>
    </rPh>
    <rPh sb="77" eb="78">
      <t>サ</t>
    </rPh>
    <rPh sb="86" eb="88">
      <t>ヨソウ</t>
    </rPh>
    <rPh sb="94" eb="96">
      <t>ショウライ</t>
    </rPh>
    <rPh sb="97" eb="99">
      <t>ミス</t>
    </rPh>
    <rPh sb="101" eb="103">
      <t>コウシン</t>
    </rPh>
    <rPh sb="103" eb="105">
      <t>コウジ</t>
    </rPh>
    <rPh sb="106" eb="107">
      <t>オコナ</t>
    </rPh>
    <rPh sb="111" eb="113">
      <t>ヒツヨウ</t>
    </rPh>
    <rPh sb="120" eb="122">
      <t>コウシン</t>
    </rPh>
    <rPh sb="122" eb="124">
      <t>ザイゲン</t>
    </rPh>
    <rPh sb="125" eb="127">
      <t>カクホ</t>
    </rPh>
    <rPh sb="131" eb="134">
      <t>テイキテキ</t>
    </rPh>
    <rPh sb="135" eb="137">
      <t>リョウキン</t>
    </rPh>
    <rPh sb="137" eb="139">
      <t>スイジュン</t>
    </rPh>
    <rPh sb="140" eb="142">
      <t>ミナオ</t>
    </rPh>
    <rPh sb="144" eb="14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</si>
</sst>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9FA-4F4C-B29C-4A98283943C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0.96</c:v>
                </c:pt>
              </c:numCache>
            </c:numRef>
          </c:val>
          <c:smooth val="0"/>
          <c:extLst>
            <c:ext xmlns:c16="http://schemas.microsoft.com/office/drawing/2014/chart" uri="{C3380CC4-5D6E-409C-BE32-E72D297353CC}">
              <c16:uniqueId val="{00000001-79FA-4F4C-B29C-4A98283943C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0</c:v>
                </c:pt>
                <c:pt idx="4">
                  <c:v>53.61</c:v>
                </c:pt>
              </c:numCache>
            </c:numRef>
          </c:val>
          <c:extLst>
            <c:ext xmlns:c16="http://schemas.microsoft.com/office/drawing/2014/chart" uri="{C3380CC4-5D6E-409C-BE32-E72D297353CC}">
              <c16:uniqueId val="{00000000-7723-410A-A52A-7491F590D62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51.52</c:v>
                </c:pt>
              </c:numCache>
            </c:numRef>
          </c:val>
          <c:smooth val="0"/>
          <c:extLst>
            <c:ext xmlns:c16="http://schemas.microsoft.com/office/drawing/2014/chart" uri="{C3380CC4-5D6E-409C-BE32-E72D297353CC}">
              <c16:uniqueId val="{00000001-7723-410A-A52A-7491F590D62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0</c:v>
                </c:pt>
                <c:pt idx="4">
                  <c:v>92</c:v>
                </c:pt>
              </c:numCache>
            </c:numRef>
          </c:val>
          <c:extLst>
            <c:ext xmlns:c16="http://schemas.microsoft.com/office/drawing/2014/chart" uri="{C3380CC4-5D6E-409C-BE32-E72D297353CC}">
              <c16:uniqueId val="{00000000-1221-441E-B430-57CD5A4AC8F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61.29</c:v>
                </c:pt>
              </c:numCache>
            </c:numRef>
          </c:val>
          <c:smooth val="0"/>
          <c:extLst>
            <c:ext xmlns:c16="http://schemas.microsoft.com/office/drawing/2014/chart" uri="{C3380CC4-5D6E-409C-BE32-E72D297353CC}">
              <c16:uniqueId val="{00000001-1221-441E-B430-57CD5A4AC8F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0</c:v>
                </c:pt>
                <c:pt idx="4">
                  <c:v>128.54</c:v>
                </c:pt>
              </c:numCache>
            </c:numRef>
          </c:val>
          <c:extLst>
            <c:ext xmlns:c16="http://schemas.microsoft.com/office/drawing/2014/chart" uri="{C3380CC4-5D6E-409C-BE32-E72D297353CC}">
              <c16:uniqueId val="{00000000-C0FD-445F-95B9-896B00BFCBC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97.61</c:v>
                </c:pt>
              </c:numCache>
            </c:numRef>
          </c:val>
          <c:smooth val="0"/>
          <c:extLst>
            <c:ext xmlns:c16="http://schemas.microsoft.com/office/drawing/2014/chart" uri="{C3380CC4-5D6E-409C-BE32-E72D297353CC}">
              <c16:uniqueId val="{00000001-C0FD-445F-95B9-896B00BFCBC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0</c:v>
                </c:pt>
                <c:pt idx="4">
                  <c:v>5.48</c:v>
                </c:pt>
              </c:numCache>
            </c:numRef>
          </c:val>
          <c:extLst>
            <c:ext xmlns:c16="http://schemas.microsoft.com/office/drawing/2014/chart" uri="{C3380CC4-5D6E-409C-BE32-E72D297353CC}">
              <c16:uniqueId val="{00000000-FC2D-4B00-94E8-B04B8557F25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24.16</c:v>
                </c:pt>
              </c:numCache>
            </c:numRef>
          </c:val>
          <c:smooth val="0"/>
          <c:extLst>
            <c:ext xmlns:c16="http://schemas.microsoft.com/office/drawing/2014/chart" uri="{C3380CC4-5D6E-409C-BE32-E72D297353CC}">
              <c16:uniqueId val="{00000001-FC2D-4B00-94E8-B04B8557F25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0FC-40AC-80E9-A6947D34D0F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18.829999999999998</c:v>
                </c:pt>
              </c:numCache>
            </c:numRef>
          </c:val>
          <c:smooth val="0"/>
          <c:extLst>
            <c:ext xmlns:c16="http://schemas.microsoft.com/office/drawing/2014/chart" uri="{C3380CC4-5D6E-409C-BE32-E72D297353CC}">
              <c16:uniqueId val="{00000001-A0FC-40AC-80E9-A6947D34D0F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509-4D23-AF86-F33CCCF82B5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143.65</c:v>
                </c:pt>
              </c:numCache>
            </c:numRef>
          </c:val>
          <c:smooth val="0"/>
          <c:extLst>
            <c:ext xmlns:c16="http://schemas.microsoft.com/office/drawing/2014/chart" uri="{C3380CC4-5D6E-409C-BE32-E72D297353CC}">
              <c16:uniqueId val="{00000001-3509-4D23-AF86-F33CCCF82B5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0</c:v>
                </c:pt>
                <c:pt idx="4">
                  <c:v>287.08999999999997</c:v>
                </c:pt>
              </c:numCache>
            </c:numRef>
          </c:val>
          <c:extLst>
            <c:ext xmlns:c16="http://schemas.microsoft.com/office/drawing/2014/chart" uri="{C3380CC4-5D6E-409C-BE32-E72D297353CC}">
              <c16:uniqueId val="{00000000-E9D7-4715-B18A-B5BC382A134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94.01</c:v>
                </c:pt>
              </c:numCache>
            </c:numRef>
          </c:val>
          <c:smooth val="0"/>
          <c:extLst>
            <c:ext xmlns:c16="http://schemas.microsoft.com/office/drawing/2014/chart" uri="{C3380CC4-5D6E-409C-BE32-E72D297353CC}">
              <c16:uniqueId val="{00000001-E9D7-4715-B18A-B5BC382A134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532.04999999999995</c:v>
                </c:pt>
              </c:numCache>
            </c:numRef>
          </c:val>
          <c:extLst>
            <c:ext xmlns:c16="http://schemas.microsoft.com/office/drawing/2014/chart" uri="{C3380CC4-5D6E-409C-BE32-E72D297353CC}">
              <c16:uniqueId val="{00000000-8C00-4B24-9EE2-D34AE378741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1421.84</c:v>
                </c:pt>
              </c:numCache>
            </c:numRef>
          </c:val>
          <c:smooth val="0"/>
          <c:extLst>
            <c:ext xmlns:c16="http://schemas.microsoft.com/office/drawing/2014/chart" uri="{C3380CC4-5D6E-409C-BE32-E72D297353CC}">
              <c16:uniqueId val="{00000001-8C00-4B24-9EE2-D34AE378741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0</c:v>
                </c:pt>
                <c:pt idx="4">
                  <c:v>40.380000000000003</c:v>
                </c:pt>
              </c:numCache>
            </c:numRef>
          </c:val>
          <c:extLst>
            <c:ext xmlns:c16="http://schemas.microsoft.com/office/drawing/2014/chart" uri="{C3380CC4-5D6E-409C-BE32-E72D297353CC}">
              <c16:uniqueId val="{00000000-1F94-45B3-B0B3-12938C1B5AD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35.72</c:v>
                </c:pt>
              </c:numCache>
            </c:numRef>
          </c:val>
          <c:smooth val="0"/>
          <c:extLst>
            <c:ext xmlns:c16="http://schemas.microsoft.com/office/drawing/2014/chart" uri="{C3380CC4-5D6E-409C-BE32-E72D297353CC}">
              <c16:uniqueId val="{00000001-1F94-45B3-B0B3-12938C1B5AD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0</c:v>
                </c:pt>
                <c:pt idx="4">
                  <c:v>130.16</c:v>
                </c:pt>
              </c:numCache>
            </c:numRef>
          </c:val>
          <c:extLst>
            <c:ext xmlns:c16="http://schemas.microsoft.com/office/drawing/2014/chart" uri="{C3380CC4-5D6E-409C-BE32-E72D297353CC}">
              <c16:uniqueId val="{00000000-1D6A-4CF3-AB26-CD7C859925E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471.3</c:v>
                </c:pt>
              </c:numCache>
            </c:numRef>
          </c:val>
          <c:smooth val="0"/>
          <c:extLst>
            <c:ext xmlns:c16="http://schemas.microsoft.com/office/drawing/2014/chart" uri="{C3380CC4-5D6E-409C-BE32-E72D297353CC}">
              <c16:uniqueId val="{00000001-1D6A-4CF3-AB26-CD7C859925E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9" t="str">
        <f>データ!H6</f>
        <v>山梨県　笛吹市</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80"/>
      <c r="AE6" s="80"/>
      <c r="AF6" s="80"/>
      <c r="AG6" s="80"/>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1"/>
      <c r="D7" s="71"/>
      <c r="E7" s="71"/>
      <c r="F7" s="71"/>
      <c r="G7" s="71"/>
      <c r="H7" s="71"/>
      <c r="I7" s="70" t="s">
        <v>2</v>
      </c>
      <c r="J7" s="71"/>
      <c r="K7" s="71"/>
      <c r="L7" s="71"/>
      <c r="M7" s="71"/>
      <c r="N7" s="71"/>
      <c r="O7" s="72"/>
      <c r="P7" s="73" t="s">
        <v>3</v>
      </c>
      <c r="Q7" s="73"/>
      <c r="R7" s="73"/>
      <c r="S7" s="73"/>
      <c r="T7" s="73"/>
      <c r="U7" s="73"/>
      <c r="V7" s="73"/>
      <c r="W7" s="73" t="s">
        <v>4</v>
      </c>
      <c r="X7" s="73"/>
      <c r="Y7" s="73"/>
      <c r="Z7" s="73"/>
      <c r="AA7" s="73"/>
      <c r="AB7" s="73"/>
      <c r="AC7" s="73"/>
      <c r="AD7" s="73" t="s">
        <v>5</v>
      </c>
      <c r="AE7" s="73"/>
      <c r="AF7" s="73"/>
      <c r="AG7" s="73"/>
      <c r="AH7" s="73"/>
      <c r="AI7" s="73"/>
      <c r="AJ7" s="73"/>
      <c r="AK7" s="4"/>
      <c r="AL7" s="73" t="s">
        <v>6</v>
      </c>
      <c r="AM7" s="73"/>
      <c r="AN7" s="73"/>
      <c r="AO7" s="73"/>
      <c r="AP7" s="73"/>
      <c r="AQ7" s="73"/>
      <c r="AR7" s="73"/>
      <c r="AS7" s="73"/>
      <c r="AT7" s="70" t="s">
        <v>7</v>
      </c>
      <c r="AU7" s="71"/>
      <c r="AV7" s="71"/>
      <c r="AW7" s="71"/>
      <c r="AX7" s="71"/>
      <c r="AY7" s="71"/>
      <c r="AZ7" s="71"/>
      <c r="BA7" s="71"/>
      <c r="BB7" s="73" t="s">
        <v>8</v>
      </c>
      <c r="BC7" s="73"/>
      <c r="BD7" s="73"/>
      <c r="BE7" s="73"/>
      <c r="BF7" s="73"/>
      <c r="BG7" s="73"/>
      <c r="BH7" s="73"/>
      <c r="BI7" s="73"/>
      <c r="BJ7" s="3"/>
      <c r="BK7" s="3"/>
      <c r="BL7" s="5" t="s">
        <v>9</v>
      </c>
      <c r="BM7" s="6"/>
      <c r="BN7" s="6"/>
      <c r="BO7" s="6"/>
      <c r="BP7" s="6"/>
      <c r="BQ7" s="6"/>
      <c r="BR7" s="6"/>
      <c r="BS7" s="6"/>
      <c r="BT7" s="6"/>
      <c r="BU7" s="6"/>
      <c r="BV7" s="6"/>
      <c r="BW7" s="6"/>
      <c r="BX7" s="6"/>
      <c r="BY7" s="7"/>
    </row>
    <row r="8" spans="1:78" ht="18.75" customHeight="1" x14ac:dyDescent="0.15">
      <c r="A8" s="2"/>
      <c r="B8" s="74" t="str">
        <f>データ!$I$6</f>
        <v>法適用</v>
      </c>
      <c r="C8" s="75"/>
      <c r="D8" s="75"/>
      <c r="E8" s="75"/>
      <c r="F8" s="75"/>
      <c r="G8" s="75"/>
      <c r="H8" s="75"/>
      <c r="I8" s="74" t="str">
        <f>データ!$J$6</f>
        <v>水道事業</v>
      </c>
      <c r="J8" s="75"/>
      <c r="K8" s="75"/>
      <c r="L8" s="75"/>
      <c r="M8" s="75"/>
      <c r="N8" s="75"/>
      <c r="O8" s="76"/>
      <c r="P8" s="77" t="str">
        <f>データ!$K$6</f>
        <v>簡易水道事業</v>
      </c>
      <c r="Q8" s="77"/>
      <c r="R8" s="77"/>
      <c r="S8" s="77"/>
      <c r="T8" s="77"/>
      <c r="U8" s="77"/>
      <c r="V8" s="77"/>
      <c r="W8" s="77" t="str">
        <f>データ!$L$6</f>
        <v>C4</v>
      </c>
      <c r="X8" s="77"/>
      <c r="Y8" s="77"/>
      <c r="Z8" s="77"/>
      <c r="AA8" s="77"/>
      <c r="AB8" s="77"/>
      <c r="AC8" s="77"/>
      <c r="AD8" s="77" t="str">
        <f>データ!$M$6</f>
        <v>非設置</v>
      </c>
      <c r="AE8" s="77"/>
      <c r="AF8" s="77"/>
      <c r="AG8" s="77"/>
      <c r="AH8" s="77"/>
      <c r="AI8" s="77"/>
      <c r="AJ8" s="77"/>
      <c r="AK8" s="4"/>
      <c r="AL8" s="65">
        <f>データ!$R$6</f>
        <v>68555</v>
      </c>
      <c r="AM8" s="65"/>
      <c r="AN8" s="65"/>
      <c r="AO8" s="65"/>
      <c r="AP8" s="65"/>
      <c r="AQ8" s="65"/>
      <c r="AR8" s="65"/>
      <c r="AS8" s="65"/>
      <c r="AT8" s="61">
        <f>データ!$S$6</f>
        <v>201.92</v>
      </c>
      <c r="AU8" s="62"/>
      <c r="AV8" s="62"/>
      <c r="AW8" s="62"/>
      <c r="AX8" s="62"/>
      <c r="AY8" s="62"/>
      <c r="AZ8" s="62"/>
      <c r="BA8" s="62"/>
      <c r="BB8" s="64">
        <f>データ!$T$6</f>
        <v>339.52</v>
      </c>
      <c r="BC8" s="64"/>
      <c r="BD8" s="64"/>
      <c r="BE8" s="64"/>
      <c r="BF8" s="64"/>
      <c r="BG8" s="64"/>
      <c r="BH8" s="64"/>
      <c r="BI8" s="64"/>
      <c r="BJ8" s="3"/>
      <c r="BK8" s="3"/>
      <c r="BL8" s="68" t="s">
        <v>10</v>
      </c>
      <c r="BM8" s="69"/>
      <c r="BN8" s="8" t="s">
        <v>11</v>
      </c>
      <c r="BO8" s="9"/>
      <c r="BP8" s="9"/>
      <c r="BQ8" s="9"/>
      <c r="BR8" s="9"/>
      <c r="BS8" s="9"/>
      <c r="BT8" s="9"/>
      <c r="BU8" s="9"/>
      <c r="BV8" s="9"/>
      <c r="BW8" s="9"/>
      <c r="BX8" s="9"/>
      <c r="BY8" s="10"/>
    </row>
    <row r="9" spans="1:78" ht="18.75" customHeight="1" x14ac:dyDescent="0.15">
      <c r="A9" s="2"/>
      <c r="B9" s="70" t="s">
        <v>12</v>
      </c>
      <c r="C9" s="71"/>
      <c r="D9" s="71"/>
      <c r="E9" s="71"/>
      <c r="F9" s="71"/>
      <c r="G9" s="71"/>
      <c r="H9" s="71"/>
      <c r="I9" s="70" t="s">
        <v>13</v>
      </c>
      <c r="J9" s="71"/>
      <c r="K9" s="71"/>
      <c r="L9" s="71"/>
      <c r="M9" s="71"/>
      <c r="N9" s="71"/>
      <c r="O9" s="72"/>
      <c r="P9" s="73" t="s">
        <v>14</v>
      </c>
      <c r="Q9" s="73"/>
      <c r="R9" s="73"/>
      <c r="S9" s="73"/>
      <c r="T9" s="73"/>
      <c r="U9" s="73"/>
      <c r="V9" s="73"/>
      <c r="W9" s="73" t="s">
        <v>15</v>
      </c>
      <c r="X9" s="73"/>
      <c r="Y9" s="73"/>
      <c r="Z9" s="73"/>
      <c r="AA9" s="73"/>
      <c r="AB9" s="73"/>
      <c r="AC9" s="73"/>
      <c r="AD9" s="2"/>
      <c r="AE9" s="2"/>
      <c r="AF9" s="2"/>
      <c r="AG9" s="2"/>
      <c r="AH9" s="4"/>
      <c r="AI9" s="4"/>
      <c r="AJ9" s="4"/>
      <c r="AK9" s="4"/>
      <c r="AL9" s="73" t="s">
        <v>16</v>
      </c>
      <c r="AM9" s="73"/>
      <c r="AN9" s="73"/>
      <c r="AO9" s="73"/>
      <c r="AP9" s="73"/>
      <c r="AQ9" s="73"/>
      <c r="AR9" s="73"/>
      <c r="AS9" s="73"/>
      <c r="AT9" s="70" t="s">
        <v>17</v>
      </c>
      <c r="AU9" s="71"/>
      <c r="AV9" s="71"/>
      <c r="AW9" s="71"/>
      <c r="AX9" s="71"/>
      <c r="AY9" s="71"/>
      <c r="AZ9" s="71"/>
      <c r="BA9" s="71"/>
      <c r="BB9" s="73" t="s">
        <v>18</v>
      </c>
      <c r="BC9" s="73"/>
      <c r="BD9" s="73"/>
      <c r="BE9" s="73"/>
      <c r="BF9" s="73"/>
      <c r="BG9" s="73"/>
      <c r="BH9" s="73"/>
      <c r="BI9" s="73"/>
      <c r="BJ9" s="3"/>
      <c r="BK9" s="3"/>
      <c r="BL9" s="59" t="s">
        <v>19</v>
      </c>
      <c r="BM9" s="60"/>
      <c r="BN9" s="11" t="s">
        <v>20</v>
      </c>
      <c r="BO9" s="12"/>
      <c r="BP9" s="12"/>
      <c r="BQ9" s="12"/>
      <c r="BR9" s="12"/>
      <c r="BS9" s="12"/>
      <c r="BT9" s="12"/>
      <c r="BU9" s="12"/>
      <c r="BV9" s="12"/>
      <c r="BW9" s="12"/>
      <c r="BX9" s="12"/>
      <c r="BY9" s="13"/>
    </row>
    <row r="10" spans="1:78" ht="18.75" customHeight="1" x14ac:dyDescent="0.15">
      <c r="A10" s="2"/>
      <c r="B10" s="61" t="str">
        <f>データ!$N$6</f>
        <v>-</v>
      </c>
      <c r="C10" s="62"/>
      <c r="D10" s="62"/>
      <c r="E10" s="62"/>
      <c r="F10" s="62"/>
      <c r="G10" s="62"/>
      <c r="H10" s="62"/>
      <c r="I10" s="61">
        <f>データ!$O$6</f>
        <v>92.26</v>
      </c>
      <c r="J10" s="62"/>
      <c r="K10" s="62"/>
      <c r="L10" s="62"/>
      <c r="M10" s="62"/>
      <c r="N10" s="62"/>
      <c r="O10" s="63"/>
      <c r="P10" s="64">
        <f>データ!$P$6</f>
        <v>0.53</v>
      </c>
      <c r="Q10" s="64"/>
      <c r="R10" s="64"/>
      <c r="S10" s="64"/>
      <c r="T10" s="64"/>
      <c r="U10" s="64"/>
      <c r="V10" s="64"/>
      <c r="W10" s="65">
        <f>データ!$Q$6</f>
        <v>746</v>
      </c>
      <c r="X10" s="65"/>
      <c r="Y10" s="65"/>
      <c r="Z10" s="65"/>
      <c r="AA10" s="65"/>
      <c r="AB10" s="65"/>
      <c r="AC10" s="65"/>
      <c r="AD10" s="2"/>
      <c r="AE10" s="2"/>
      <c r="AF10" s="2"/>
      <c r="AG10" s="2"/>
      <c r="AH10" s="4"/>
      <c r="AI10" s="4"/>
      <c r="AJ10" s="4"/>
      <c r="AK10" s="4"/>
      <c r="AL10" s="65">
        <f>データ!$U$6</f>
        <v>362</v>
      </c>
      <c r="AM10" s="65"/>
      <c r="AN10" s="65"/>
      <c r="AO10" s="65"/>
      <c r="AP10" s="65"/>
      <c r="AQ10" s="65"/>
      <c r="AR10" s="65"/>
      <c r="AS10" s="65"/>
      <c r="AT10" s="61">
        <f>データ!$V$6</f>
        <v>5.0199999999999996</v>
      </c>
      <c r="AU10" s="62"/>
      <c r="AV10" s="62"/>
      <c r="AW10" s="62"/>
      <c r="AX10" s="62"/>
      <c r="AY10" s="62"/>
      <c r="AZ10" s="62"/>
      <c r="BA10" s="62"/>
      <c r="BB10" s="64">
        <f>データ!$W$6</f>
        <v>72.11</v>
      </c>
      <c r="BC10" s="64"/>
      <c r="BD10" s="64"/>
      <c r="BE10" s="64"/>
      <c r="BF10" s="64"/>
      <c r="BG10" s="64"/>
      <c r="BH10" s="64"/>
      <c r="BI10" s="64"/>
      <c r="BJ10" s="2"/>
      <c r="BK10" s="2"/>
      <c r="BL10" s="66" t="s">
        <v>21</v>
      </c>
      <c r="BM10" s="67"/>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45" t="s">
        <v>25</v>
      </c>
      <c r="BM14" s="46"/>
      <c r="BN14" s="46"/>
      <c r="BO14" s="46"/>
      <c r="BP14" s="46"/>
      <c r="BQ14" s="46"/>
      <c r="BR14" s="46"/>
      <c r="BS14" s="46"/>
      <c r="BT14" s="46"/>
      <c r="BU14" s="46"/>
      <c r="BV14" s="46"/>
      <c r="BW14" s="46"/>
      <c r="BX14" s="46"/>
      <c r="BY14" s="46"/>
      <c r="BZ14" s="47"/>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111</v>
      </c>
      <c r="BM16" s="90"/>
      <c r="BN16" s="90"/>
      <c r="BO16" s="90"/>
      <c r="BP16" s="90"/>
      <c r="BQ16" s="90"/>
      <c r="BR16" s="90"/>
      <c r="BS16" s="90"/>
      <c r="BT16" s="90"/>
      <c r="BU16" s="90"/>
      <c r="BV16" s="90"/>
      <c r="BW16" s="90"/>
      <c r="BX16" s="90"/>
      <c r="BY16" s="90"/>
      <c r="BZ16" s="9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2"/>
      <c r="BM44" s="93"/>
      <c r="BN44" s="93"/>
      <c r="BO44" s="93"/>
      <c r="BP44" s="93"/>
      <c r="BQ44" s="93"/>
      <c r="BR44" s="93"/>
      <c r="BS44" s="93"/>
      <c r="BT44" s="93"/>
      <c r="BU44" s="93"/>
      <c r="BV44" s="93"/>
      <c r="BW44" s="93"/>
      <c r="BX44" s="93"/>
      <c r="BY44" s="93"/>
      <c r="BZ44" s="9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95" t="s">
        <v>26</v>
      </c>
      <c r="BM45" s="96"/>
      <c r="BN45" s="96"/>
      <c r="BO45" s="96"/>
      <c r="BP45" s="96"/>
      <c r="BQ45" s="96"/>
      <c r="BR45" s="96"/>
      <c r="BS45" s="96"/>
      <c r="BT45" s="96"/>
      <c r="BU45" s="96"/>
      <c r="BV45" s="96"/>
      <c r="BW45" s="96"/>
      <c r="BX45" s="96"/>
      <c r="BY45" s="96"/>
      <c r="BZ45" s="9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98"/>
      <c r="BM46" s="99"/>
      <c r="BN46" s="99"/>
      <c r="BO46" s="99"/>
      <c r="BP46" s="99"/>
      <c r="BQ46" s="99"/>
      <c r="BR46" s="99"/>
      <c r="BS46" s="99"/>
      <c r="BT46" s="99"/>
      <c r="BU46" s="99"/>
      <c r="BV46" s="99"/>
      <c r="BW46" s="99"/>
      <c r="BX46" s="99"/>
      <c r="BY46" s="99"/>
      <c r="BZ46" s="10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112</v>
      </c>
      <c r="BM47" s="90"/>
      <c r="BN47" s="90"/>
      <c r="BO47" s="90"/>
      <c r="BP47" s="90"/>
      <c r="BQ47" s="90"/>
      <c r="BR47" s="90"/>
      <c r="BS47" s="90"/>
      <c r="BT47" s="90"/>
      <c r="BU47" s="90"/>
      <c r="BV47" s="90"/>
      <c r="BW47" s="90"/>
      <c r="BX47" s="90"/>
      <c r="BY47" s="90"/>
      <c r="BZ47" s="9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15">
      <c r="A60" s="2"/>
      <c r="B60" s="56" t="s">
        <v>27</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89"/>
      <c r="BM60" s="90"/>
      <c r="BN60" s="90"/>
      <c r="BO60" s="90"/>
      <c r="BP60" s="90"/>
      <c r="BQ60" s="90"/>
      <c r="BR60" s="90"/>
      <c r="BS60" s="90"/>
      <c r="BT60" s="90"/>
      <c r="BU60" s="90"/>
      <c r="BV60" s="90"/>
      <c r="BW60" s="90"/>
      <c r="BX60" s="90"/>
      <c r="BY60" s="90"/>
      <c r="BZ60" s="9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89"/>
      <c r="BM61" s="90"/>
      <c r="BN61" s="90"/>
      <c r="BO61" s="90"/>
      <c r="BP61" s="90"/>
      <c r="BQ61" s="90"/>
      <c r="BR61" s="90"/>
      <c r="BS61" s="90"/>
      <c r="BT61" s="90"/>
      <c r="BU61" s="90"/>
      <c r="BV61" s="90"/>
      <c r="BW61" s="90"/>
      <c r="BX61" s="90"/>
      <c r="BY61" s="90"/>
      <c r="BZ61" s="9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2"/>
      <c r="BM63" s="93"/>
      <c r="BN63" s="93"/>
      <c r="BO63" s="93"/>
      <c r="BP63" s="93"/>
      <c r="BQ63" s="93"/>
      <c r="BR63" s="93"/>
      <c r="BS63" s="93"/>
      <c r="BT63" s="93"/>
      <c r="BU63" s="93"/>
      <c r="BV63" s="93"/>
      <c r="BW63" s="93"/>
      <c r="BX63" s="93"/>
      <c r="BY63" s="93"/>
      <c r="BZ63" s="9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95" t="s">
        <v>28</v>
      </c>
      <c r="BM64" s="96"/>
      <c r="BN64" s="96"/>
      <c r="BO64" s="96"/>
      <c r="BP64" s="96"/>
      <c r="BQ64" s="96"/>
      <c r="BR64" s="96"/>
      <c r="BS64" s="96"/>
      <c r="BT64" s="96"/>
      <c r="BU64" s="96"/>
      <c r="BV64" s="96"/>
      <c r="BW64" s="96"/>
      <c r="BX64" s="96"/>
      <c r="BY64" s="96"/>
      <c r="BZ64" s="9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98"/>
      <c r="BM65" s="99"/>
      <c r="BN65" s="99"/>
      <c r="BO65" s="99"/>
      <c r="BP65" s="99"/>
      <c r="BQ65" s="99"/>
      <c r="BR65" s="99"/>
      <c r="BS65" s="99"/>
      <c r="BT65" s="99"/>
      <c r="BU65" s="99"/>
      <c r="BV65" s="99"/>
      <c r="BW65" s="99"/>
      <c r="BX65" s="99"/>
      <c r="BY65" s="99"/>
      <c r="BZ65" s="10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9" t="s">
        <v>110</v>
      </c>
      <c r="BM66" s="90"/>
      <c r="BN66" s="90"/>
      <c r="BO66" s="90"/>
      <c r="BP66" s="90"/>
      <c r="BQ66" s="90"/>
      <c r="BR66" s="90"/>
      <c r="BS66" s="90"/>
      <c r="BT66" s="90"/>
      <c r="BU66" s="90"/>
      <c r="BV66" s="90"/>
      <c r="BW66" s="90"/>
      <c r="BX66" s="90"/>
      <c r="BY66" s="90"/>
      <c r="BZ66" s="9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9"/>
      <c r="BM67" s="90"/>
      <c r="BN67" s="90"/>
      <c r="BO67" s="90"/>
      <c r="BP67" s="90"/>
      <c r="BQ67" s="90"/>
      <c r="BR67" s="90"/>
      <c r="BS67" s="90"/>
      <c r="BT67" s="90"/>
      <c r="BU67" s="90"/>
      <c r="BV67" s="90"/>
      <c r="BW67" s="90"/>
      <c r="BX67" s="90"/>
      <c r="BY67" s="90"/>
      <c r="BZ67" s="9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9"/>
      <c r="BM68" s="90"/>
      <c r="BN68" s="90"/>
      <c r="BO68" s="90"/>
      <c r="BP68" s="90"/>
      <c r="BQ68" s="90"/>
      <c r="BR68" s="90"/>
      <c r="BS68" s="90"/>
      <c r="BT68" s="90"/>
      <c r="BU68" s="90"/>
      <c r="BV68" s="90"/>
      <c r="BW68" s="90"/>
      <c r="BX68" s="90"/>
      <c r="BY68" s="90"/>
      <c r="BZ68" s="9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9"/>
      <c r="BM69" s="90"/>
      <c r="BN69" s="90"/>
      <c r="BO69" s="90"/>
      <c r="BP69" s="90"/>
      <c r="BQ69" s="90"/>
      <c r="BR69" s="90"/>
      <c r="BS69" s="90"/>
      <c r="BT69" s="90"/>
      <c r="BU69" s="90"/>
      <c r="BV69" s="90"/>
      <c r="BW69" s="90"/>
      <c r="BX69" s="90"/>
      <c r="BY69" s="90"/>
      <c r="BZ69" s="9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9"/>
      <c r="BM70" s="90"/>
      <c r="BN70" s="90"/>
      <c r="BO70" s="90"/>
      <c r="BP70" s="90"/>
      <c r="BQ70" s="90"/>
      <c r="BR70" s="90"/>
      <c r="BS70" s="90"/>
      <c r="BT70" s="90"/>
      <c r="BU70" s="90"/>
      <c r="BV70" s="90"/>
      <c r="BW70" s="90"/>
      <c r="BX70" s="90"/>
      <c r="BY70" s="90"/>
      <c r="BZ70" s="9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9"/>
      <c r="BM71" s="90"/>
      <c r="BN71" s="90"/>
      <c r="BO71" s="90"/>
      <c r="BP71" s="90"/>
      <c r="BQ71" s="90"/>
      <c r="BR71" s="90"/>
      <c r="BS71" s="90"/>
      <c r="BT71" s="90"/>
      <c r="BU71" s="90"/>
      <c r="BV71" s="90"/>
      <c r="BW71" s="90"/>
      <c r="BX71" s="90"/>
      <c r="BY71" s="90"/>
      <c r="BZ71" s="9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9"/>
      <c r="BM72" s="90"/>
      <c r="BN72" s="90"/>
      <c r="BO72" s="90"/>
      <c r="BP72" s="90"/>
      <c r="BQ72" s="90"/>
      <c r="BR72" s="90"/>
      <c r="BS72" s="90"/>
      <c r="BT72" s="90"/>
      <c r="BU72" s="90"/>
      <c r="BV72" s="90"/>
      <c r="BW72" s="90"/>
      <c r="BX72" s="90"/>
      <c r="BY72" s="90"/>
      <c r="BZ72" s="9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9"/>
      <c r="BM73" s="90"/>
      <c r="BN73" s="90"/>
      <c r="BO73" s="90"/>
      <c r="BP73" s="90"/>
      <c r="BQ73" s="90"/>
      <c r="BR73" s="90"/>
      <c r="BS73" s="90"/>
      <c r="BT73" s="90"/>
      <c r="BU73" s="90"/>
      <c r="BV73" s="90"/>
      <c r="BW73" s="90"/>
      <c r="BX73" s="90"/>
      <c r="BY73" s="90"/>
      <c r="BZ73" s="9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9"/>
      <c r="BM74" s="90"/>
      <c r="BN74" s="90"/>
      <c r="BO74" s="90"/>
      <c r="BP74" s="90"/>
      <c r="BQ74" s="90"/>
      <c r="BR74" s="90"/>
      <c r="BS74" s="90"/>
      <c r="BT74" s="90"/>
      <c r="BU74" s="90"/>
      <c r="BV74" s="90"/>
      <c r="BW74" s="90"/>
      <c r="BX74" s="90"/>
      <c r="BY74" s="90"/>
      <c r="BZ74" s="9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9"/>
      <c r="BM75" s="90"/>
      <c r="BN75" s="90"/>
      <c r="BO75" s="90"/>
      <c r="BP75" s="90"/>
      <c r="BQ75" s="90"/>
      <c r="BR75" s="90"/>
      <c r="BS75" s="90"/>
      <c r="BT75" s="90"/>
      <c r="BU75" s="90"/>
      <c r="BV75" s="90"/>
      <c r="BW75" s="90"/>
      <c r="BX75" s="90"/>
      <c r="BY75" s="90"/>
      <c r="BZ75" s="9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9"/>
      <c r="BM76" s="90"/>
      <c r="BN76" s="90"/>
      <c r="BO76" s="90"/>
      <c r="BP76" s="90"/>
      <c r="BQ76" s="90"/>
      <c r="BR76" s="90"/>
      <c r="BS76" s="90"/>
      <c r="BT76" s="90"/>
      <c r="BU76" s="90"/>
      <c r="BV76" s="90"/>
      <c r="BW76" s="90"/>
      <c r="BX76" s="90"/>
      <c r="BY76" s="90"/>
      <c r="BZ76" s="9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9"/>
      <c r="BM77" s="90"/>
      <c r="BN77" s="90"/>
      <c r="BO77" s="90"/>
      <c r="BP77" s="90"/>
      <c r="BQ77" s="90"/>
      <c r="BR77" s="90"/>
      <c r="BS77" s="90"/>
      <c r="BT77" s="90"/>
      <c r="BU77" s="90"/>
      <c r="BV77" s="90"/>
      <c r="BW77" s="90"/>
      <c r="BX77" s="90"/>
      <c r="BY77" s="90"/>
      <c r="BZ77" s="9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9"/>
      <c r="BM78" s="90"/>
      <c r="BN78" s="90"/>
      <c r="BO78" s="90"/>
      <c r="BP78" s="90"/>
      <c r="BQ78" s="90"/>
      <c r="BR78" s="90"/>
      <c r="BS78" s="90"/>
      <c r="BT78" s="90"/>
      <c r="BU78" s="90"/>
      <c r="BV78" s="90"/>
      <c r="BW78" s="90"/>
      <c r="BX78" s="90"/>
      <c r="BY78" s="90"/>
      <c r="BZ78" s="91"/>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9"/>
      <c r="BM79" s="90"/>
      <c r="BN79" s="90"/>
      <c r="BO79" s="90"/>
      <c r="BP79" s="90"/>
      <c r="BQ79" s="90"/>
      <c r="BR79" s="90"/>
      <c r="BS79" s="90"/>
      <c r="BT79" s="90"/>
      <c r="BU79" s="90"/>
      <c r="BV79" s="90"/>
      <c r="BW79" s="90"/>
      <c r="BX79" s="90"/>
      <c r="BY79" s="90"/>
      <c r="BZ79" s="91"/>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9"/>
      <c r="BM80" s="90"/>
      <c r="BN80" s="90"/>
      <c r="BO80" s="90"/>
      <c r="BP80" s="90"/>
      <c r="BQ80" s="90"/>
      <c r="BR80" s="90"/>
      <c r="BS80" s="90"/>
      <c r="BT80" s="90"/>
      <c r="BU80" s="90"/>
      <c r="BV80" s="90"/>
      <c r="BW80" s="90"/>
      <c r="BX80" s="90"/>
      <c r="BY80" s="90"/>
      <c r="BZ80" s="9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9"/>
      <c r="BM81" s="90"/>
      <c r="BN81" s="90"/>
      <c r="BO81" s="90"/>
      <c r="BP81" s="90"/>
      <c r="BQ81" s="90"/>
      <c r="BR81" s="90"/>
      <c r="BS81" s="90"/>
      <c r="BT81" s="90"/>
      <c r="BU81" s="90"/>
      <c r="BV81" s="90"/>
      <c r="BW81" s="90"/>
      <c r="BX81" s="90"/>
      <c r="BY81" s="90"/>
      <c r="BZ81" s="9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algorithmName="SHA-512" hashValue="0wq5hrCz0uA01BJzWRWtGh+gmmQF9WAK/jpVWKYC7/y2WvMLXeC5WHWRcKYIE5ckrX7Ek/hmeFSyTYZuOBUPQw==" saltValue="X4lZegZjs0JgzOKYEbeS1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53</v>
      </c>
      <c r="B4" s="31"/>
      <c r="C4" s="31"/>
      <c r="D4" s="31"/>
      <c r="E4" s="31"/>
      <c r="F4" s="31"/>
      <c r="G4" s="31"/>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192112</v>
      </c>
      <c r="D6" s="34">
        <f t="shared" si="3"/>
        <v>46</v>
      </c>
      <c r="E6" s="34">
        <f t="shared" si="3"/>
        <v>1</v>
      </c>
      <c r="F6" s="34">
        <f t="shared" si="3"/>
        <v>0</v>
      </c>
      <c r="G6" s="34">
        <f t="shared" si="3"/>
        <v>5</v>
      </c>
      <c r="H6" s="34" t="str">
        <f t="shared" si="3"/>
        <v>山梨県　笛吹市</v>
      </c>
      <c r="I6" s="34" t="str">
        <f t="shared" si="3"/>
        <v>法適用</v>
      </c>
      <c r="J6" s="34" t="str">
        <f t="shared" si="3"/>
        <v>水道事業</v>
      </c>
      <c r="K6" s="34" t="str">
        <f t="shared" si="3"/>
        <v>簡易水道事業</v>
      </c>
      <c r="L6" s="34" t="str">
        <f t="shared" si="3"/>
        <v>C4</v>
      </c>
      <c r="M6" s="34" t="str">
        <f t="shared" si="3"/>
        <v>非設置</v>
      </c>
      <c r="N6" s="35" t="str">
        <f t="shared" si="3"/>
        <v>-</v>
      </c>
      <c r="O6" s="35">
        <f t="shared" si="3"/>
        <v>92.26</v>
      </c>
      <c r="P6" s="35">
        <f t="shared" si="3"/>
        <v>0.53</v>
      </c>
      <c r="Q6" s="35">
        <f t="shared" si="3"/>
        <v>746</v>
      </c>
      <c r="R6" s="35">
        <f t="shared" si="3"/>
        <v>68555</v>
      </c>
      <c r="S6" s="35">
        <f t="shared" si="3"/>
        <v>201.92</v>
      </c>
      <c r="T6" s="35">
        <f t="shared" si="3"/>
        <v>339.52</v>
      </c>
      <c r="U6" s="35">
        <f t="shared" si="3"/>
        <v>362</v>
      </c>
      <c r="V6" s="35">
        <f t="shared" si="3"/>
        <v>5.0199999999999996</v>
      </c>
      <c r="W6" s="35">
        <f t="shared" si="3"/>
        <v>72.11</v>
      </c>
      <c r="X6" s="36" t="str">
        <f>IF(X7="",NA(),X7)</f>
        <v>-</v>
      </c>
      <c r="Y6" s="36" t="str">
        <f t="shared" ref="Y6:AG6" si="4">IF(Y7="",NA(),Y7)</f>
        <v>-</v>
      </c>
      <c r="Z6" s="36" t="str">
        <f t="shared" si="4"/>
        <v>-</v>
      </c>
      <c r="AA6" s="36" t="str">
        <f t="shared" si="4"/>
        <v>-</v>
      </c>
      <c r="AB6" s="36">
        <f t="shared" si="4"/>
        <v>128.54</v>
      </c>
      <c r="AC6" s="36" t="str">
        <f t="shared" si="4"/>
        <v>-</v>
      </c>
      <c r="AD6" s="36" t="str">
        <f t="shared" si="4"/>
        <v>-</v>
      </c>
      <c r="AE6" s="36" t="str">
        <f t="shared" si="4"/>
        <v>-</v>
      </c>
      <c r="AF6" s="36" t="str">
        <f t="shared" si="4"/>
        <v>-</v>
      </c>
      <c r="AG6" s="36">
        <f t="shared" si="4"/>
        <v>97.61</v>
      </c>
      <c r="AH6" s="35" t="str">
        <f>IF(AH7="","",IF(AH7="-","【-】","【"&amp;SUBSTITUTE(TEXT(AH7,"#,##0.00"),"-","△")&amp;"】"))</f>
        <v>【102.33】</v>
      </c>
      <c r="AI6" s="36" t="str">
        <f>IF(AI7="",NA(),AI7)</f>
        <v>-</v>
      </c>
      <c r="AJ6" s="36" t="str">
        <f t="shared" ref="AJ6:AR6" si="5">IF(AJ7="",NA(),AJ7)</f>
        <v>-</v>
      </c>
      <c r="AK6" s="36" t="str">
        <f t="shared" si="5"/>
        <v>-</v>
      </c>
      <c r="AL6" s="36" t="str">
        <f t="shared" si="5"/>
        <v>-</v>
      </c>
      <c r="AM6" s="35">
        <f t="shared" si="5"/>
        <v>0</v>
      </c>
      <c r="AN6" s="36" t="str">
        <f t="shared" si="5"/>
        <v>-</v>
      </c>
      <c r="AO6" s="36" t="str">
        <f t="shared" si="5"/>
        <v>-</v>
      </c>
      <c r="AP6" s="36" t="str">
        <f t="shared" si="5"/>
        <v>-</v>
      </c>
      <c r="AQ6" s="36" t="str">
        <f t="shared" si="5"/>
        <v>-</v>
      </c>
      <c r="AR6" s="36">
        <f t="shared" si="5"/>
        <v>143.65</v>
      </c>
      <c r="AS6" s="35" t="str">
        <f>IF(AS7="","",IF(AS7="-","【-】","【"&amp;SUBSTITUTE(TEXT(AS7,"#,##0.00"),"-","△")&amp;"】"))</f>
        <v>【31.02】</v>
      </c>
      <c r="AT6" s="36" t="str">
        <f>IF(AT7="",NA(),AT7)</f>
        <v>-</v>
      </c>
      <c r="AU6" s="36" t="str">
        <f t="shared" ref="AU6:BC6" si="6">IF(AU7="",NA(),AU7)</f>
        <v>-</v>
      </c>
      <c r="AV6" s="36" t="str">
        <f t="shared" si="6"/>
        <v>-</v>
      </c>
      <c r="AW6" s="36" t="str">
        <f t="shared" si="6"/>
        <v>-</v>
      </c>
      <c r="AX6" s="36">
        <f t="shared" si="6"/>
        <v>287.08999999999997</v>
      </c>
      <c r="AY6" s="36" t="str">
        <f t="shared" si="6"/>
        <v>-</v>
      </c>
      <c r="AZ6" s="36" t="str">
        <f t="shared" si="6"/>
        <v>-</v>
      </c>
      <c r="BA6" s="36" t="str">
        <f t="shared" si="6"/>
        <v>-</v>
      </c>
      <c r="BB6" s="36" t="str">
        <f t="shared" si="6"/>
        <v>-</v>
      </c>
      <c r="BC6" s="36">
        <f t="shared" si="6"/>
        <v>94.01</v>
      </c>
      <c r="BD6" s="35" t="str">
        <f>IF(BD7="","",IF(BD7="-","【-】","【"&amp;SUBSTITUTE(TEXT(BD7,"#,##0.00"),"-","△")&amp;"】"))</f>
        <v>【186.73】</v>
      </c>
      <c r="BE6" s="36" t="str">
        <f>IF(BE7="",NA(),BE7)</f>
        <v>-</v>
      </c>
      <c r="BF6" s="36" t="str">
        <f t="shared" ref="BF6:BN6" si="7">IF(BF7="",NA(),BF7)</f>
        <v>-</v>
      </c>
      <c r="BG6" s="36" t="str">
        <f t="shared" si="7"/>
        <v>-</v>
      </c>
      <c r="BH6" s="36" t="str">
        <f t="shared" si="7"/>
        <v>-</v>
      </c>
      <c r="BI6" s="36">
        <f t="shared" si="7"/>
        <v>532.04999999999995</v>
      </c>
      <c r="BJ6" s="36" t="str">
        <f t="shared" si="7"/>
        <v>-</v>
      </c>
      <c r="BK6" s="36" t="str">
        <f t="shared" si="7"/>
        <v>-</v>
      </c>
      <c r="BL6" s="36" t="str">
        <f t="shared" si="7"/>
        <v>-</v>
      </c>
      <c r="BM6" s="36" t="str">
        <f t="shared" si="7"/>
        <v>-</v>
      </c>
      <c r="BN6" s="36">
        <f t="shared" si="7"/>
        <v>1421.84</v>
      </c>
      <c r="BO6" s="35" t="str">
        <f>IF(BO7="","",IF(BO7="-","【-】","【"&amp;SUBSTITUTE(TEXT(BO7,"#,##0.00"),"-","△")&amp;"】"))</f>
        <v>【1,187.50】</v>
      </c>
      <c r="BP6" s="36" t="str">
        <f>IF(BP7="",NA(),BP7)</f>
        <v>-</v>
      </c>
      <c r="BQ6" s="36" t="str">
        <f t="shared" ref="BQ6:BY6" si="8">IF(BQ7="",NA(),BQ7)</f>
        <v>-</v>
      </c>
      <c r="BR6" s="36" t="str">
        <f t="shared" si="8"/>
        <v>-</v>
      </c>
      <c r="BS6" s="36" t="str">
        <f t="shared" si="8"/>
        <v>-</v>
      </c>
      <c r="BT6" s="36">
        <f t="shared" si="8"/>
        <v>40.380000000000003</v>
      </c>
      <c r="BU6" s="36" t="str">
        <f t="shared" si="8"/>
        <v>-</v>
      </c>
      <c r="BV6" s="36" t="str">
        <f t="shared" si="8"/>
        <v>-</v>
      </c>
      <c r="BW6" s="36" t="str">
        <f t="shared" si="8"/>
        <v>-</v>
      </c>
      <c r="BX6" s="36" t="str">
        <f t="shared" si="8"/>
        <v>-</v>
      </c>
      <c r="BY6" s="36">
        <f t="shared" si="8"/>
        <v>35.72</v>
      </c>
      <c r="BZ6" s="35" t="str">
        <f>IF(BZ7="","",IF(BZ7="-","【-】","【"&amp;SUBSTITUTE(TEXT(BZ7,"#,##0.00"),"-","△")&amp;"】"))</f>
        <v>【58.90】</v>
      </c>
      <c r="CA6" s="36" t="str">
        <f>IF(CA7="",NA(),CA7)</f>
        <v>-</v>
      </c>
      <c r="CB6" s="36" t="str">
        <f t="shared" ref="CB6:CJ6" si="9">IF(CB7="",NA(),CB7)</f>
        <v>-</v>
      </c>
      <c r="CC6" s="36" t="str">
        <f t="shared" si="9"/>
        <v>-</v>
      </c>
      <c r="CD6" s="36" t="str">
        <f t="shared" si="9"/>
        <v>-</v>
      </c>
      <c r="CE6" s="36">
        <f t="shared" si="9"/>
        <v>130.16</v>
      </c>
      <c r="CF6" s="36" t="str">
        <f t="shared" si="9"/>
        <v>-</v>
      </c>
      <c r="CG6" s="36" t="str">
        <f t="shared" si="9"/>
        <v>-</v>
      </c>
      <c r="CH6" s="36" t="str">
        <f t="shared" si="9"/>
        <v>-</v>
      </c>
      <c r="CI6" s="36" t="str">
        <f t="shared" si="9"/>
        <v>-</v>
      </c>
      <c r="CJ6" s="36">
        <f t="shared" si="9"/>
        <v>471.3</v>
      </c>
      <c r="CK6" s="35" t="str">
        <f>IF(CK7="","",IF(CK7="-","【-】","【"&amp;SUBSTITUTE(TEXT(CK7,"#,##0.00"),"-","△")&amp;"】"))</f>
        <v>【281.77】</v>
      </c>
      <c r="CL6" s="36" t="str">
        <f>IF(CL7="",NA(),CL7)</f>
        <v>-</v>
      </c>
      <c r="CM6" s="36" t="str">
        <f t="shared" ref="CM6:CU6" si="10">IF(CM7="",NA(),CM7)</f>
        <v>-</v>
      </c>
      <c r="CN6" s="36" t="str">
        <f t="shared" si="10"/>
        <v>-</v>
      </c>
      <c r="CO6" s="36" t="str">
        <f t="shared" si="10"/>
        <v>-</v>
      </c>
      <c r="CP6" s="36">
        <f t="shared" si="10"/>
        <v>53.61</v>
      </c>
      <c r="CQ6" s="36" t="str">
        <f t="shared" si="10"/>
        <v>-</v>
      </c>
      <c r="CR6" s="36" t="str">
        <f t="shared" si="10"/>
        <v>-</v>
      </c>
      <c r="CS6" s="36" t="str">
        <f t="shared" si="10"/>
        <v>-</v>
      </c>
      <c r="CT6" s="36" t="str">
        <f t="shared" si="10"/>
        <v>-</v>
      </c>
      <c r="CU6" s="36">
        <f t="shared" si="10"/>
        <v>51.52</v>
      </c>
      <c r="CV6" s="35" t="str">
        <f>IF(CV7="","",IF(CV7="-","【-】","【"&amp;SUBSTITUTE(TEXT(CV7,"#,##0.00"),"-","△")&amp;"】"))</f>
        <v>【50.55】</v>
      </c>
      <c r="CW6" s="36" t="str">
        <f>IF(CW7="",NA(),CW7)</f>
        <v>-</v>
      </c>
      <c r="CX6" s="36" t="str">
        <f t="shared" ref="CX6:DF6" si="11">IF(CX7="",NA(),CX7)</f>
        <v>-</v>
      </c>
      <c r="CY6" s="36" t="str">
        <f t="shared" si="11"/>
        <v>-</v>
      </c>
      <c r="CZ6" s="36" t="str">
        <f t="shared" si="11"/>
        <v>-</v>
      </c>
      <c r="DA6" s="36">
        <f t="shared" si="11"/>
        <v>92</v>
      </c>
      <c r="DB6" s="36" t="str">
        <f t="shared" si="11"/>
        <v>-</v>
      </c>
      <c r="DC6" s="36" t="str">
        <f t="shared" si="11"/>
        <v>-</v>
      </c>
      <c r="DD6" s="36" t="str">
        <f t="shared" si="11"/>
        <v>-</v>
      </c>
      <c r="DE6" s="36" t="str">
        <f t="shared" si="11"/>
        <v>-</v>
      </c>
      <c r="DF6" s="36">
        <f t="shared" si="11"/>
        <v>61.29</v>
      </c>
      <c r="DG6" s="35" t="str">
        <f>IF(DG7="","",IF(DG7="-","【-】","【"&amp;SUBSTITUTE(TEXT(DG7,"#,##0.00"),"-","△")&amp;"】"))</f>
        <v>【75.11】</v>
      </c>
      <c r="DH6" s="36" t="str">
        <f>IF(DH7="",NA(),DH7)</f>
        <v>-</v>
      </c>
      <c r="DI6" s="36" t="str">
        <f t="shared" ref="DI6:DQ6" si="12">IF(DI7="",NA(),DI7)</f>
        <v>-</v>
      </c>
      <c r="DJ6" s="36" t="str">
        <f t="shared" si="12"/>
        <v>-</v>
      </c>
      <c r="DK6" s="36" t="str">
        <f t="shared" si="12"/>
        <v>-</v>
      </c>
      <c r="DL6" s="36">
        <f t="shared" si="12"/>
        <v>5.48</v>
      </c>
      <c r="DM6" s="36" t="str">
        <f t="shared" si="12"/>
        <v>-</v>
      </c>
      <c r="DN6" s="36" t="str">
        <f t="shared" si="12"/>
        <v>-</v>
      </c>
      <c r="DO6" s="36" t="str">
        <f t="shared" si="12"/>
        <v>-</v>
      </c>
      <c r="DP6" s="36" t="str">
        <f t="shared" si="12"/>
        <v>-</v>
      </c>
      <c r="DQ6" s="36">
        <f t="shared" si="12"/>
        <v>24.16</v>
      </c>
      <c r="DR6" s="35" t="str">
        <f>IF(DR7="","",IF(DR7="-","【-】","【"&amp;SUBSTITUTE(TEXT(DR7,"#,##0.00"),"-","△")&amp;"】"))</f>
        <v>【33.25】</v>
      </c>
      <c r="DS6" s="36" t="str">
        <f>IF(DS7="",NA(),DS7)</f>
        <v>-</v>
      </c>
      <c r="DT6" s="36" t="str">
        <f t="shared" ref="DT6:EB6" si="13">IF(DT7="",NA(),DT7)</f>
        <v>-</v>
      </c>
      <c r="DU6" s="36" t="str">
        <f t="shared" si="13"/>
        <v>-</v>
      </c>
      <c r="DV6" s="36" t="str">
        <f t="shared" si="13"/>
        <v>-</v>
      </c>
      <c r="DW6" s="35">
        <f t="shared" si="13"/>
        <v>0</v>
      </c>
      <c r="DX6" s="36" t="str">
        <f t="shared" si="13"/>
        <v>-</v>
      </c>
      <c r="DY6" s="36" t="str">
        <f t="shared" si="13"/>
        <v>-</v>
      </c>
      <c r="DZ6" s="36" t="str">
        <f t="shared" si="13"/>
        <v>-</v>
      </c>
      <c r="EA6" s="36" t="str">
        <f t="shared" si="13"/>
        <v>-</v>
      </c>
      <c r="EB6" s="36">
        <f t="shared" si="13"/>
        <v>18.829999999999998</v>
      </c>
      <c r="EC6" s="35" t="str">
        <f>IF(EC7="","",IF(EC7="-","【-】","【"&amp;SUBSTITUTE(TEXT(EC7,"#,##0.00"),"-","△")&amp;"】"))</f>
        <v>【17.19】</v>
      </c>
      <c r="ED6" s="36" t="str">
        <f>IF(ED7="",NA(),ED7)</f>
        <v>-</v>
      </c>
      <c r="EE6" s="36" t="str">
        <f t="shared" ref="EE6:EM6" si="14">IF(EE7="",NA(),EE7)</f>
        <v>-</v>
      </c>
      <c r="EF6" s="36" t="str">
        <f t="shared" si="14"/>
        <v>-</v>
      </c>
      <c r="EG6" s="36" t="str">
        <f t="shared" si="14"/>
        <v>-</v>
      </c>
      <c r="EH6" s="35">
        <f t="shared" si="14"/>
        <v>0</v>
      </c>
      <c r="EI6" s="36" t="str">
        <f t="shared" si="14"/>
        <v>-</v>
      </c>
      <c r="EJ6" s="36" t="str">
        <f t="shared" si="14"/>
        <v>-</v>
      </c>
      <c r="EK6" s="36" t="str">
        <f t="shared" si="14"/>
        <v>-</v>
      </c>
      <c r="EL6" s="36" t="str">
        <f t="shared" si="14"/>
        <v>-</v>
      </c>
      <c r="EM6" s="36">
        <f t="shared" si="14"/>
        <v>0.96</v>
      </c>
      <c r="EN6" s="35" t="str">
        <f>IF(EN7="","",IF(EN7="-","【-】","【"&amp;SUBSTITUTE(TEXT(EN7,"#,##0.00"),"-","△")&amp;"】"))</f>
        <v>【0.79】</v>
      </c>
    </row>
    <row r="7" spans="1:144" s="37" customFormat="1" x14ac:dyDescent="0.15">
      <c r="A7" s="29"/>
      <c r="B7" s="38">
        <v>2020</v>
      </c>
      <c r="C7" s="38">
        <v>192112</v>
      </c>
      <c r="D7" s="38">
        <v>46</v>
      </c>
      <c r="E7" s="38">
        <v>1</v>
      </c>
      <c r="F7" s="38">
        <v>0</v>
      </c>
      <c r="G7" s="38">
        <v>5</v>
      </c>
      <c r="H7" s="38" t="s">
        <v>93</v>
      </c>
      <c r="I7" s="38" t="s">
        <v>94</v>
      </c>
      <c r="J7" s="38" t="s">
        <v>95</v>
      </c>
      <c r="K7" s="38" t="s">
        <v>96</v>
      </c>
      <c r="L7" s="38" t="s">
        <v>97</v>
      </c>
      <c r="M7" s="38" t="s">
        <v>98</v>
      </c>
      <c r="N7" s="39" t="s">
        <v>99</v>
      </c>
      <c r="O7" s="39">
        <v>92.26</v>
      </c>
      <c r="P7" s="39">
        <v>0.53</v>
      </c>
      <c r="Q7" s="39">
        <v>746</v>
      </c>
      <c r="R7" s="39">
        <v>68555</v>
      </c>
      <c r="S7" s="39">
        <v>201.92</v>
      </c>
      <c r="T7" s="39">
        <v>339.52</v>
      </c>
      <c r="U7" s="39">
        <v>362</v>
      </c>
      <c r="V7" s="39">
        <v>5.0199999999999996</v>
      </c>
      <c r="W7" s="39">
        <v>72.11</v>
      </c>
      <c r="X7" s="39" t="s">
        <v>99</v>
      </c>
      <c r="Y7" s="39" t="s">
        <v>99</v>
      </c>
      <c r="Z7" s="39" t="s">
        <v>99</v>
      </c>
      <c r="AA7" s="39" t="s">
        <v>99</v>
      </c>
      <c r="AB7" s="39">
        <v>128.54</v>
      </c>
      <c r="AC7" s="39" t="s">
        <v>99</v>
      </c>
      <c r="AD7" s="39" t="s">
        <v>99</v>
      </c>
      <c r="AE7" s="39" t="s">
        <v>99</v>
      </c>
      <c r="AF7" s="39" t="s">
        <v>99</v>
      </c>
      <c r="AG7" s="39">
        <v>97.61</v>
      </c>
      <c r="AH7" s="39">
        <v>102.33</v>
      </c>
      <c r="AI7" s="39" t="s">
        <v>99</v>
      </c>
      <c r="AJ7" s="39" t="s">
        <v>99</v>
      </c>
      <c r="AK7" s="39" t="s">
        <v>99</v>
      </c>
      <c r="AL7" s="39" t="s">
        <v>99</v>
      </c>
      <c r="AM7" s="39">
        <v>0</v>
      </c>
      <c r="AN7" s="39" t="s">
        <v>99</v>
      </c>
      <c r="AO7" s="39" t="s">
        <v>99</v>
      </c>
      <c r="AP7" s="39" t="s">
        <v>99</v>
      </c>
      <c r="AQ7" s="39" t="s">
        <v>99</v>
      </c>
      <c r="AR7" s="39">
        <v>143.65</v>
      </c>
      <c r="AS7" s="39">
        <v>31.02</v>
      </c>
      <c r="AT7" s="39" t="s">
        <v>99</v>
      </c>
      <c r="AU7" s="39" t="s">
        <v>99</v>
      </c>
      <c r="AV7" s="39" t="s">
        <v>99</v>
      </c>
      <c r="AW7" s="39" t="s">
        <v>99</v>
      </c>
      <c r="AX7" s="39">
        <v>287.08999999999997</v>
      </c>
      <c r="AY7" s="39" t="s">
        <v>99</v>
      </c>
      <c r="AZ7" s="39" t="s">
        <v>99</v>
      </c>
      <c r="BA7" s="39" t="s">
        <v>99</v>
      </c>
      <c r="BB7" s="39" t="s">
        <v>99</v>
      </c>
      <c r="BC7" s="39">
        <v>94.01</v>
      </c>
      <c r="BD7" s="39">
        <v>186.73</v>
      </c>
      <c r="BE7" s="39" t="s">
        <v>99</v>
      </c>
      <c r="BF7" s="39" t="s">
        <v>99</v>
      </c>
      <c r="BG7" s="39" t="s">
        <v>99</v>
      </c>
      <c r="BH7" s="39" t="s">
        <v>99</v>
      </c>
      <c r="BI7" s="39">
        <v>532.04999999999995</v>
      </c>
      <c r="BJ7" s="39" t="s">
        <v>99</v>
      </c>
      <c r="BK7" s="39" t="s">
        <v>99</v>
      </c>
      <c r="BL7" s="39" t="s">
        <v>99</v>
      </c>
      <c r="BM7" s="39" t="s">
        <v>99</v>
      </c>
      <c r="BN7" s="39">
        <v>1421.84</v>
      </c>
      <c r="BO7" s="39">
        <v>1187.5</v>
      </c>
      <c r="BP7" s="39" t="s">
        <v>99</v>
      </c>
      <c r="BQ7" s="39" t="s">
        <v>99</v>
      </c>
      <c r="BR7" s="39" t="s">
        <v>99</v>
      </c>
      <c r="BS7" s="39" t="s">
        <v>99</v>
      </c>
      <c r="BT7" s="39">
        <v>40.380000000000003</v>
      </c>
      <c r="BU7" s="39" t="s">
        <v>99</v>
      </c>
      <c r="BV7" s="39" t="s">
        <v>99</v>
      </c>
      <c r="BW7" s="39" t="s">
        <v>99</v>
      </c>
      <c r="BX7" s="39" t="s">
        <v>99</v>
      </c>
      <c r="BY7" s="39">
        <v>35.72</v>
      </c>
      <c r="BZ7" s="39">
        <v>58.9</v>
      </c>
      <c r="CA7" s="39" t="s">
        <v>99</v>
      </c>
      <c r="CB7" s="39" t="s">
        <v>99</v>
      </c>
      <c r="CC7" s="39" t="s">
        <v>99</v>
      </c>
      <c r="CD7" s="39" t="s">
        <v>99</v>
      </c>
      <c r="CE7" s="39">
        <v>130.16</v>
      </c>
      <c r="CF7" s="39" t="s">
        <v>99</v>
      </c>
      <c r="CG7" s="39" t="s">
        <v>99</v>
      </c>
      <c r="CH7" s="39" t="s">
        <v>99</v>
      </c>
      <c r="CI7" s="39" t="s">
        <v>99</v>
      </c>
      <c r="CJ7" s="39">
        <v>471.3</v>
      </c>
      <c r="CK7" s="39">
        <v>281.77</v>
      </c>
      <c r="CL7" s="39" t="s">
        <v>99</v>
      </c>
      <c r="CM7" s="39" t="s">
        <v>99</v>
      </c>
      <c r="CN7" s="39" t="s">
        <v>99</v>
      </c>
      <c r="CO7" s="39" t="s">
        <v>99</v>
      </c>
      <c r="CP7" s="39">
        <v>53.61</v>
      </c>
      <c r="CQ7" s="39" t="s">
        <v>99</v>
      </c>
      <c r="CR7" s="39" t="s">
        <v>99</v>
      </c>
      <c r="CS7" s="39" t="s">
        <v>99</v>
      </c>
      <c r="CT7" s="39" t="s">
        <v>99</v>
      </c>
      <c r="CU7" s="39">
        <v>51.52</v>
      </c>
      <c r="CV7" s="39">
        <v>50.55</v>
      </c>
      <c r="CW7" s="39" t="s">
        <v>99</v>
      </c>
      <c r="CX7" s="39" t="s">
        <v>99</v>
      </c>
      <c r="CY7" s="39" t="s">
        <v>99</v>
      </c>
      <c r="CZ7" s="39" t="s">
        <v>99</v>
      </c>
      <c r="DA7" s="39">
        <v>92</v>
      </c>
      <c r="DB7" s="39" t="s">
        <v>99</v>
      </c>
      <c r="DC7" s="39" t="s">
        <v>99</v>
      </c>
      <c r="DD7" s="39" t="s">
        <v>99</v>
      </c>
      <c r="DE7" s="39" t="s">
        <v>99</v>
      </c>
      <c r="DF7" s="39">
        <v>61.29</v>
      </c>
      <c r="DG7" s="39">
        <v>75.11</v>
      </c>
      <c r="DH7" s="39" t="s">
        <v>99</v>
      </c>
      <c r="DI7" s="39" t="s">
        <v>99</v>
      </c>
      <c r="DJ7" s="39" t="s">
        <v>99</v>
      </c>
      <c r="DK7" s="39" t="s">
        <v>99</v>
      </c>
      <c r="DL7" s="39">
        <v>5.48</v>
      </c>
      <c r="DM7" s="39" t="s">
        <v>99</v>
      </c>
      <c r="DN7" s="39" t="s">
        <v>99</v>
      </c>
      <c r="DO7" s="39" t="s">
        <v>99</v>
      </c>
      <c r="DP7" s="39" t="s">
        <v>99</v>
      </c>
      <c r="DQ7" s="39">
        <v>24.16</v>
      </c>
      <c r="DR7" s="39">
        <v>33.25</v>
      </c>
      <c r="DS7" s="39" t="s">
        <v>99</v>
      </c>
      <c r="DT7" s="39" t="s">
        <v>99</v>
      </c>
      <c r="DU7" s="39" t="s">
        <v>99</v>
      </c>
      <c r="DV7" s="39" t="s">
        <v>99</v>
      </c>
      <c r="DW7" s="39">
        <v>0</v>
      </c>
      <c r="DX7" s="39" t="s">
        <v>99</v>
      </c>
      <c r="DY7" s="39" t="s">
        <v>99</v>
      </c>
      <c r="DZ7" s="39" t="s">
        <v>99</v>
      </c>
      <c r="EA7" s="39" t="s">
        <v>99</v>
      </c>
      <c r="EB7" s="39">
        <v>18.829999999999998</v>
      </c>
      <c r="EC7" s="39">
        <v>17.190000000000001</v>
      </c>
      <c r="ED7" s="39" t="s">
        <v>99</v>
      </c>
      <c r="EE7" s="39" t="s">
        <v>99</v>
      </c>
      <c r="EF7" s="39" t="s">
        <v>99</v>
      </c>
      <c r="EG7" s="39" t="s">
        <v>99</v>
      </c>
      <c r="EH7" s="39">
        <v>0</v>
      </c>
      <c r="EI7" s="39" t="s">
        <v>99</v>
      </c>
      <c r="EJ7" s="39" t="s">
        <v>99</v>
      </c>
      <c r="EK7" s="39" t="s">
        <v>99</v>
      </c>
      <c r="EL7" s="39" t="s">
        <v>99</v>
      </c>
      <c r="EM7" s="39">
        <v>0.96</v>
      </c>
      <c r="EN7" s="39">
        <v>0.79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2022-02-09T05:11:42Z</cp:lastPrinted>
  <dcterms:created xsi:type="dcterms:W3CDTF">2021-12-03T06:49:17Z</dcterms:created>
  <dcterms:modified xsi:type="dcterms:W3CDTF">2022-02-21T05:12:13Z</dcterms:modified>
  <cp:category/>
</cp:coreProperties>
</file>